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c3429861eae7941/Dokumente/Viehausstellung/"/>
    </mc:Choice>
  </mc:AlternateContent>
  <xr:revisionPtr revIDLastSave="0" documentId="8_{9AF9AEA5-3C61-454F-8713-99AC5790B8F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Rangliste" sheetId="1" r:id="rId1"/>
    <sheet name="Aussteller" sheetId="2" r:id="rId2"/>
  </sheets>
  <definedNames>
    <definedName name="be">Rangliste!$H$4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7" i="1" l="1"/>
  <c r="D30" i="1"/>
  <c r="D323" i="1"/>
  <c r="D322" i="1"/>
  <c r="D321" i="1"/>
  <c r="D320" i="1"/>
  <c r="D319" i="1"/>
  <c r="D318" i="1"/>
  <c r="D317" i="1"/>
  <c r="D316" i="1"/>
  <c r="D106" i="1"/>
  <c r="C36" i="2"/>
  <c r="C35" i="2"/>
  <c r="C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7" i="2"/>
  <c r="C38" i="2"/>
  <c r="C39" i="2"/>
  <c r="C40" i="2"/>
  <c r="C42" i="2"/>
  <c r="C41" i="2"/>
  <c r="D27" i="1"/>
  <c r="D26" i="1"/>
  <c r="D25" i="1"/>
  <c r="D22" i="1"/>
  <c r="D21" i="1"/>
  <c r="D20" i="1"/>
  <c r="D428" i="1"/>
  <c r="D429" i="1"/>
  <c r="D430" i="1"/>
  <c r="D431" i="1"/>
  <c r="D432" i="1"/>
  <c r="D433" i="1"/>
  <c r="D434" i="1"/>
  <c r="D435" i="1"/>
  <c r="D436" i="1"/>
  <c r="D427" i="1"/>
  <c r="C427" i="1"/>
  <c r="C428" i="1" s="1"/>
  <c r="C429" i="1" s="1"/>
  <c r="C430" i="1" s="1"/>
  <c r="C431" i="1" s="1"/>
  <c r="C432" i="1" s="1"/>
  <c r="C433" i="1" s="1"/>
  <c r="C434" i="1" s="1"/>
  <c r="C435" i="1" s="1"/>
  <c r="C436" i="1" s="1"/>
  <c r="D426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08" i="1"/>
  <c r="C408" i="1"/>
  <c r="C409" i="1" s="1"/>
  <c r="C410" i="1" s="1"/>
  <c r="C411" i="1" s="1"/>
  <c r="C412" i="1" s="1"/>
  <c r="C413" i="1" s="1"/>
  <c r="C414" i="1" s="1"/>
  <c r="C415" i="1" s="1"/>
  <c r="C416" i="1" s="1"/>
  <c r="C417" i="1" s="1"/>
  <c r="C418" i="1" s="1"/>
  <c r="C419" i="1" s="1"/>
  <c r="C420" i="1" s="1"/>
  <c r="C421" i="1" s="1"/>
  <c r="C422" i="1" s="1"/>
  <c r="C423" i="1" s="1"/>
  <c r="D407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380" i="1"/>
  <c r="C380" i="1"/>
  <c r="C381" i="1" s="1"/>
  <c r="C382" i="1" s="1"/>
  <c r="C383" i="1" s="1"/>
  <c r="C384" i="1" s="1"/>
  <c r="C385" i="1" s="1"/>
  <c r="C386" i="1" s="1"/>
  <c r="C387" i="1" s="1"/>
  <c r="C388" i="1" s="1"/>
  <c r="C389" i="1" s="1"/>
  <c r="C390" i="1" s="1"/>
  <c r="C391" i="1" s="1"/>
  <c r="C392" i="1" s="1"/>
  <c r="C393" i="1" s="1"/>
  <c r="C394" i="1" s="1"/>
  <c r="C395" i="1" s="1"/>
  <c r="C396" i="1" s="1"/>
  <c r="C397" i="1" s="1"/>
  <c r="C398" i="1" s="1"/>
  <c r="C399" i="1" s="1"/>
  <c r="C400" i="1" s="1"/>
  <c r="C401" i="1" s="1"/>
  <c r="C402" i="1" s="1"/>
  <c r="C403" i="1" s="1"/>
  <c r="C404" i="1" s="1"/>
  <c r="D379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50" i="1"/>
  <c r="C350" i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62" i="1" s="1"/>
  <c r="C363" i="1" s="1"/>
  <c r="C364" i="1" s="1"/>
  <c r="C365" i="1" s="1"/>
  <c r="C366" i="1" s="1"/>
  <c r="C367" i="1" s="1"/>
  <c r="C368" i="1" s="1"/>
  <c r="C369" i="1" s="1"/>
  <c r="C370" i="1" s="1"/>
  <c r="C371" i="1" s="1"/>
  <c r="C372" i="1" s="1"/>
  <c r="C373" i="1" s="1"/>
  <c r="C374" i="1" s="1"/>
  <c r="C375" i="1" s="1"/>
  <c r="C376" i="1" s="1"/>
  <c r="D349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27" i="1"/>
  <c r="C327" i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341" i="1" s="1"/>
  <c r="C342" i="1" s="1"/>
  <c r="C343" i="1" s="1"/>
  <c r="C344" i="1" s="1"/>
  <c r="C345" i="1" s="1"/>
  <c r="C346" i="1" s="1"/>
  <c r="D326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287" i="1"/>
  <c r="C287" i="1"/>
  <c r="C288" i="1" s="1"/>
  <c r="C289" i="1" s="1"/>
  <c r="C290" i="1" s="1"/>
  <c r="C291" i="1" s="1"/>
  <c r="C292" i="1" s="1"/>
  <c r="C293" i="1" s="1"/>
  <c r="C294" i="1" s="1"/>
  <c r="C295" i="1" s="1"/>
  <c r="C296" i="1" s="1"/>
  <c r="C297" i="1" s="1"/>
  <c r="C298" i="1" s="1"/>
  <c r="C299" i="1" s="1"/>
  <c r="C300" i="1" s="1"/>
  <c r="C301" i="1" s="1"/>
  <c r="C302" i="1" s="1"/>
  <c r="C303" i="1" s="1"/>
  <c r="C304" i="1" s="1"/>
  <c r="C305" i="1" s="1"/>
  <c r="C306" i="1" s="1"/>
  <c r="C307" i="1" s="1"/>
  <c r="C308" i="1" s="1"/>
  <c r="C309" i="1" s="1"/>
  <c r="C310" i="1" s="1"/>
  <c r="C311" i="1" s="1"/>
  <c r="C312" i="1" s="1"/>
  <c r="C313" i="1" s="1"/>
  <c r="C314" i="1" s="1"/>
  <c r="C315" i="1" s="1"/>
  <c r="D286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69" i="1"/>
  <c r="C269" i="1"/>
  <c r="C270" i="1" s="1"/>
  <c r="C271" i="1" s="1"/>
  <c r="C272" i="1" s="1"/>
  <c r="C273" i="1" s="1"/>
  <c r="C274" i="1" s="1"/>
  <c r="C275" i="1" s="1"/>
  <c r="C276" i="1" s="1"/>
  <c r="C277" i="1" s="1"/>
  <c r="C278" i="1" s="1"/>
  <c r="C279" i="1" s="1"/>
  <c r="C280" i="1" s="1"/>
  <c r="C281" i="1" s="1"/>
  <c r="C282" i="1" s="1"/>
  <c r="C283" i="1" s="1"/>
  <c r="D268" i="1"/>
  <c r="D258" i="1"/>
  <c r="D259" i="1"/>
  <c r="D260" i="1"/>
  <c r="D261" i="1"/>
  <c r="D262" i="1"/>
  <c r="D263" i="1"/>
  <c r="D264" i="1"/>
  <c r="D265" i="1"/>
  <c r="D257" i="1"/>
  <c r="C257" i="1"/>
  <c r="C258" i="1" s="1"/>
  <c r="C259" i="1" s="1"/>
  <c r="C260" i="1" s="1"/>
  <c r="C261" i="1" s="1"/>
  <c r="C262" i="1" s="1"/>
  <c r="C263" i="1" s="1"/>
  <c r="C264" i="1" s="1"/>
  <c r="C265" i="1" s="1"/>
  <c r="D256" i="1"/>
  <c r="D240" i="1"/>
  <c r="D241" i="1"/>
  <c r="D242" i="1"/>
  <c r="D243" i="1"/>
  <c r="D244" i="1"/>
  <c r="D245" i="1"/>
  <c r="D246" i="1"/>
  <c r="D248" i="1"/>
  <c r="D249" i="1"/>
  <c r="D250" i="1"/>
  <c r="D251" i="1"/>
  <c r="D252" i="1"/>
  <c r="D253" i="1"/>
  <c r="D239" i="1"/>
  <c r="C239" i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C253" i="1" s="1"/>
  <c r="D238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16" i="1"/>
  <c r="C216" i="1"/>
  <c r="C217" i="1" s="1"/>
  <c r="C218" i="1" s="1"/>
  <c r="C219" i="1" s="1"/>
  <c r="C220" i="1" s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D21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195" i="1"/>
  <c r="C195" i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D194" i="1"/>
  <c r="D186" i="1"/>
  <c r="D187" i="1"/>
  <c r="D188" i="1"/>
  <c r="D189" i="1"/>
  <c r="D190" i="1"/>
  <c r="D191" i="1"/>
  <c r="D185" i="1"/>
  <c r="C185" i="1"/>
  <c r="C186" i="1" s="1"/>
  <c r="C187" i="1" s="1"/>
  <c r="C188" i="1" s="1"/>
  <c r="C189" i="1" s="1"/>
  <c r="C190" i="1" s="1"/>
  <c r="C191" i="1" s="1"/>
  <c r="D184" i="1"/>
  <c r="D178" i="1"/>
  <c r="D179" i="1"/>
  <c r="D180" i="1"/>
  <c r="D181" i="1"/>
  <c r="D177" i="1"/>
  <c r="C177" i="1"/>
  <c r="C178" i="1" s="1"/>
  <c r="C179" i="1" s="1"/>
  <c r="C180" i="1" s="1"/>
  <c r="C181" i="1" s="1"/>
  <c r="D176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58" i="1"/>
  <c r="C158" i="1"/>
  <c r="C159" i="1" s="1"/>
  <c r="C160" i="1" s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D157" i="1"/>
  <c r="D148" i="1"/>
  <c r="D149" i="1"/>
  <c r="D150" i="1"/>
  <c r="D151" i="1"/>
  <c r="D152" i="1"/>
  <c r="D153" i="1"/>
  <c r="D154" i="1"/>
  <c r="D147" i="1"/>
  <c r="C147" i="1"/>
  <c r="C148" i="1" s="1"/>
  <c r="C149" i="1" s="1"/>
  <c r="C150" i="1" s="1"/>
  <c r="C151" i="1" s="1"/>
  <c r="C152" i="1" s="1"/>
  <c r="C153" i="1" s="1"/>
  <c r="C154" i="1" s="1"/>
  <c r="D146" i="1"/>
  <c r="D137" i="1"/>
  <c r="D138" i="1"/>
  <c r="D139" i="1"/>
  <c r="D140" i="1"/>
  <c r="D141" i="1"/>
  <c r="D142" i="1"/>
  <c r="D143" i="1"/>
  <c r="D136" i="1"/>
  <c r="C136" i="1"/>
  <c r="C137" i="1" s="1"/>
  <c r="C138" i="1" s="1"/>
  <c r="C139" i="1" s="1"/>
  <c r="C140" i="1" s="1"/>
  <c r="C141" i="1" s="1"/>
  <c r="C142" i="1" s="1"/>
  <c r="C143" i="1" s="1"/>
  <c r="D135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19" i="1"/>
  <c r="C119" i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D118" i="1"/>
  <c r="D102" i="1"/>
  <c r="D103" i="1"/>
  <c r="D104" i="1"/>
  <c r="D105" i="1"/>
  <c r="D107" i="1"/>
  <c r="D108" i="1"/>
  <c r="D109" i="1"/>
  <c r="D110" i="1"/>
  <c r="D111" i="1"/>
  <c r="D112" i="1"/>
  <c r="D113" i="1"/>
  <c r="D114" i="1"/>
  <c r="D115" i="1"/>
  <c r="D101" i="1"/>
  <c r="C101" i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D100" i="1"/>
  <c r="D95" i="1"/>
  <c r="D96" i="1"/>
  <c r="D97" i="1"/>
  <c r="D94" i="1"/>
  <c r="C94" i="1"/>
  <c r="C95" i="1" s="1"/>
  <c r="C96" i="1" s="1"/>
  <c r="C97" i="1" s="1"/>
  <c r="D93" i="1"/>
  <c r="D82" i="1"/>
  <c r="D83" i="1"/>
  <c r="D84" i="1"/>
  <c r="D85" i="1"/>
  <c r="D86" i="1"/>
  <c r="D87" i="1"/>
  <c r="D88" i="1"/>
  <c r="D89" i="1"/>
  <c r="D90" i="1"/>
  <c r="C82" i="1"/>
  <c r="C83" i="1" s="1"/>
  <c r="C84" i="1" s="1"/>
  <c r="C85" i="1" s="1"/>
  <c r="C86" i="1" s="1"/>
  <c r="C87" i="1" s="1"/>
  <c r="C88" i="1" s="1"/>
  <c r="C89" i="1" s="1"/>
  <c r="C90" i="1" s="1"/>
  <c r="D81" i="1"/>
  <c r="D68" i="1"/>
  <c r="D69" i="1"/>
  <c r="D70" i="1"/>
  <c r="D71" i="1"/>
  <c r="D72" i="1"/>
  <c r="D73" i="1"/>
  <c r="D74" i="1"/>
  <c r="D75" i="1"/>
  <c r="D76" i="1"/>
  <c r="D77" i="1"/>
  <c r="D78" i="1"/>
  <c r="D67" i="1"/>
  <c r="C68" i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49" i="1"/>
  <c r="C50" i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D43" i="1"/>
  <c r="D44" i="1"/>
  <c r="D45" i="1"/>
  <c r="D46" i="1"/>
  <c r="D42" i="1"/>
  <c r="C43" i="1"/>
  <c r="C44" i="1" s="1"/>
  <c r="C45" i="1" s="1"/>
  <c r="C46" i="1" s="1"/>
  <c r="D37" i="1"/>
  <c r="D38" i="1"/>
  <c r="D39" i="1"/>
  <c r="D36" i="1"/>
  <c r="D31" i="1"/>
  <c r="D32" i="1"/>
  <c r="D33" i="1"/>
  <c r="C31" i="1"/>
  <c r="C32" i="1" s="1"/>
  <c r="C33" i="1" s="1"/>
  <c r="D16" i="1"/>
  <c r="D17" i="1"/>
  <c r="D15" i="1"/>
  <c r="D11" i="1"/>
  <c r="D12" i="1"/>
  <c r="D10" i="1"/>
  <c r="D6" i="1"/>
  <c r="D7" i="1"/>
  <c r="D5" i="1"/>
  <c r="D47" i="1"/>
  <c r="C37" i="1"/>
  <c r="C38" i="1" s="1"/>
  <c r="C39" i="1" s="1"/>
  <c r="D1" i="2" l="1"/>
</calcChain>
</file>

<file path=xl/sharedStrings.xml><?xml version="1.0" encoding="utf-8"?>
<sst xmlns="http://schemas.openxmlformats.org/spreadsheetml/2006/main" count="206" uniqueCount="100">
  <si>
    <t>Muotathal</t>
  </si>
  <si>
    <t>Abt. 1</t>
  </si>
  <si>
    <t>Stiere über 2 Jahre</t>
  </si>
  <si>
    <t>Abt. 2</t>
  </si>
  <si>
    <t>Stiere 1 – 2 Jahre</t>
  </si>
  <si>
    <t>Abt. 3</t>
  </si>
  <si>
    <t>Stiere bis 1 Jahr</t>
  </si>
  <si>
    <t>Abt. 8</t>
  </si>
  <si>
    <t>DL und Sternenkühe</t>
  </si>
  <si>
    <t>Abt. 9</t>
  </si>
  <si>
    <t>ältere Alpkühe ab 4. Laktation</t>
  </si>
  <si>
    <t xml:space="preserve">Abt. 10 </t>
  </si>
  <si>
    <t>ältere Alpkühe 3. Laktation</t>
  </si>
  <si>
    <t>Abt. 11</t>
  </si>
  <si>
    <t>ältere Alpkühe ab 3. Laktation trocken</t>
  </si>
  <si>
    <t xml:space="preserve">Abt. 12 </t>
  </si>
  <si>
    <t>jüngere Alpkühe 2. Laktation</t>
  </si>
  <si>
    <t>Abt. 13</t>
  </si>
  <si>
    <t>jüngere Alpkühe 1. Laktation</t>
  </si>
  <si>
    <t>Abt. 14</t>
  </si>
  <si>
    <t>jüngere Alpkühe 1. und 2. Laktation trocken</t>
  </si>
  <si>
    <t>Abt. 16</t>
  </si>
  <si>
    <t>ältere Heimkühe über 5 Jahre</t>
  </si>
  <si>
    <t xml:space="preserve">Abt. 17 </t>
  </si>
  <si>
    <t>jüngere Heimkühe bis 5 Jahre</t>
  </si>
  <si>
    <t>Abt. 18</t>
  </si>
  <si>
    <t>Abt. 19</t>
  </si>
  <si>
    <t>Abt. 20</t>
  </si>
  <si>
    <t>Abt. 21</t>
  </si>
  <si>
    <t>Abt. 22</t>
  </si>
  <si>
    <t>Abt. 23</t>
  </si>
  <si>
    <t>Abt. 30</t>
  </si>
  <si>
    <t>OB-DL und Sternkühe</t>
  </si>
  <si>
    <t>Abt. 31</t>
  </si>
  <si>
    <t>ältere OB-Kühe ab 3. Laktationen</t>
  </si>
  <si>
    <t>Abt. 32</t>
  </si>
  <si>
    <t>jüngere OB-Kühe 2. Laktation</t>
  </si>
  <si>
    <t>Abt. 33</t>
  </si>
  <si>
    <t>jüngere OB-Kühe 1. Laktation</t>
  </si>
  <si>
    <t xml:space="preserve">Abt. 34 </t>
  </si>
  <si>
    <t>Abt. 35</t>
  </si>
  <si>
    <t>Abt. 36</t>
  </si>
  <si>
    <t>Miss</t>
  </si>
  <si>
    <t>Schöneuter</t>
  </si>
  <si>
    <t>Original Braunvieh</t>
  </si>
  <si>
    <t>Betschart Silvan, Hoftrog 7</t>
  </si>
  <si>
    <t>Gwerder Michael, Büchsenen</t>
  </si>
  <si>
    <t>Gwerder Christof, Boden 1</t>
  </si>
  <si>
    <t>Pfyl Oskar, Kappelmatt 2a</t>
  </si>
  <si>
    <t>Suter Markus, Tristel 2</t>
  </si>
  <si>
    <t>Suter Christian, Stoosstr. 3</t>
  </si>
  <si>
    <t>Föhn-Zurfluh Ruedi, Grossmatt</t>
  </si>
  <si>
    <t>Büeler-Föhn Franz, Husmattli</t>
  </si>
  <si>
    <t>Schelbert-Bürgler Frowin, Steinweid</t>
  </si>
  <si>
    <t>GG Plattenbach, Betschart Peter und Daniel</t>
  </si>
  <si>
    <t>Betschart-Marty Oswin, Huob</t>
  </si>
  <si>
    <t>Betschart Michael, Giezenen 2</t>
  </si>
  <si>
    <t>Gwerder Roland, Höfli</t>
  </si>
  <si>
    <t>Gwerder Cornel, Marktstr. 31a</t>
  </si>
  <si>
    <t>Beeler Noldi, Hürithal 10</t>
  </si>
  <si>
    <t>Schelbert Armin, Hauptstr. 86</t>
  </si>
  <si>
    <t>Betschart Manfred, Ober Eggeli 2</t>
  </si>
  <si>
    <t>Schelbert Peter, Tschalun 27</t>
  </si>
  <si>
    <t>Betschart Willi, Hürital 6</t>
  </si>
  <si>
    <t>Betschart Xaver, Hengsthorn</t>
  </si>
  <si>
    <t>Betschart Daniel, Kosterweid</t>
  </si>
  <si>
    <t>Bürgler Pius, Teufdohlen</t>
  </si>
  <si>
    <t>Bürgler Roland, Pächtenmatt</t>
  </si>
  <si>
    <t>Föhn Paul, Aport</t>
  </si>
  <si>
    <t>Schmid Franz, Blüemlisegg</t>
  </si>
  <si>
    <t>Schmidig Adi, Klosterberg</t>
  </si>
  <si>
    <t>Betriebsnummer</t>
  </si>
  <si>
    <t>Betrieb</t>
  </si>
  <si>
    <t>Anzahl Kühe</t>
  </si>
  <si>
    <t>Betr. Nr.</t>
  </si>
  <si>
    <t>Rind</t>
  </si>
  <si>
    <t>Blaser Theo, Hauptstr. 17</t>
  </si>
  <si>
    <t>BG Betschart-Suter, Wil 37</t>
  </si>
  <si>
    <t>OB Rind</t>
  </si>
  <si>
    <t>Viehschau Muotathal 24.9.2026</t>
  </si>
  <si>
    <t>Schelbert Edy, Figgleren 2</t>
  </si>
  <si>
    <t>Heinzer Benno, Sand 2</t>
  </si>
  <si>
    <t>Gwerder Alex, Hengsthorn</t>
  </si>
  <si>
    <t>Gwerder Manuel, Figgleren 2</t>
  </si>
  <si>
    <t>Schelbert Cornel, Haselbach 2</t>
  </si>
  <si>
    <t>Gwerder Armin, Hundschöpfi</t>
  </si>
  <si>
    <t>Betschart Ernst, Vordere Brücke 9</t>
  </si>
  <si>
    <t>jüngere trächtige Rinder geb. 1. Feb. bis 31. Mai 2024</t>
  </si>
  <si>
    <t>ältere trächtige Rinder geb. bis 31. Jan. 2024</t>
  </si>
  <si>
    <t>Rinder geb. 1. Juni bis 31.Okt. 2024</t>
  </si>
  <si>
    <t>Meissen geb. 1. Nov. bis 31. Mai 2025</t>
  </si>
  <si>
    <t>ältere Jährlinge geb. 1. Juni bis 31. Okt. 2025</t>
  </si>
  <si>
    <t>jüngere Jährlinge geb. 1. Nov. bis 30. April 2026</t>
  </si>
  <si>
    <t>OB-Rinder geb. 1. Juni bis 31. Mai 2025</t>
  </si>
  <si>
    <t>OB-Jährlinge geb. 1. Juni bis 30. April 2026</t>
  </si>
  <si>
    <t>trächtig OB-Rinder geb. bis 31. Mai 2024</t>
  </si>
  <si>
    <t>Föhn Alois, Seeberg</t>
  </si>
  <si>
    <t>K</t>
  </si>
  <si>
    <t>Schmidig Luca, ?? Evt. Blaser Theo</t>
  </si>
  <si>
    <t xml:space="preserve"> Auffuhr  359 Stück  (2025  341 Stück)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</si>
</sst>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436"/>
  <sheetViews>
    <sheetView tabSelected="1" workbookViewId="0">
      <selection activeCell="B429" sqref="B429"/>
    </sheetView>
  </sheetViews>
  <sheetFormatPr baseColWidth="10" defaultColWidth="10.73046875" defaultRowHeight="14.25" x14ac:dyDescent="0.45"/>
  <cols>
    <col min="1" max="2" width="7.53125" bestFit="1" customWidth="1"/>
    <col min="3" max="3" width="2.9296875" style="1" bestFit="1" customWidth="1"/>
    <col min="4" max="4" width="43.73046875" style="4" bestFit="1" customWidth="1"/>
    <col min="5" max="5" width="5" customWidth="1"/>
    <col min="6" max="7" width="8.46484375" style="1" bestFit="1" customWidth="1"/>
    <col min="8" max="8" width="4" bestFit="1" customWidth="1"/>
    <col min="9" max="9" width="39.796875" bestFit="1" customWidth="1"/>
    <col min="10" max="10" width="16.1328125" bestFit="1" customWidth="1"/>
    <col min="11" max="11" width="16.1328125" customWidth="1"/>
    <col min="12" max="12" width="4" style="1" bestFit="1" customWidth="1"/>
    <col min="13" max="13" width="39.796875" style="1" bestFit="1" customWidth="1"/>
    <col min="14" max="14" width="12.3984375" style="1" bestFit="1" customWidth="1"/>
    <col min="15" max="27" width="11.3984375" style="1"/>
  </cols>
  <sheetData>
    <row r="1" spans="2:17" ht="25.5" x14ac:dyDescent="0.75">
      <c r="B1" s="2"/>
      <c r="D1" s="6" t="s">
        <v>79</v>
      </c>
    </row>
    <row r="2" spans="2:17" s="1" customFormat="1" ht="20.25" customHeight="1" x14ac:dyDescent="0.45">
      <c r="D2" s="7" t="s">
        <v>99</v>
      </c>
    </row>
    <row r="3" spans="2:17" x14ac:dyDescent="0.45">
      <c r="B3" s="1"/>
      <c r="G3" s="1" t="s">
        <v>74</v>
      </c>
      <c r="N3"/>
      <c r="O3"/>
      <c r="P3"/>
      <c r="Q3"/>
    </row>
    <row r="4" spans="2:17" x14ac:dyDescent="0.45">
      <c r="B4" s="3" t="s">
        <v>42</v>
      </c>
      <c r="C4" s="3"/>
      <c r="D4" s="5" t="s">
        <v>0</v>
      </c>
      <c r="H4" s="1">
        <v>1</v>
      </c>
      <c r="I4" t="s">
        <v>45</v>
      </c>
      <c r="K4" s="4"/>
      <c r="N4"/>
      <c r="O4"/>
      <c r="P4"/>
      <c r="Q4"/>
    </row>
    <row r="5" spans="2:17" x14ac:dyDescent="0.45">
      <c r="C5" s="1">
        <v>1</v>
      </c>
      <c r="D5" s="4" t="str">
        <f>IFERROR(VLOOKUP(G5,Aussteller!$A$2:$B$34,2,FALSE),"")</f>
        <v>GG Plattenbach, Betschart Peter und Daniel</v>
      </c>
      <c r="G5" s="1">
        <v>101</v>
      </c>
      <c r="H5" s="1">
        <v>9</v>
      </c>
      <c r="I5" t="s">
        <v>76</v>
      </c>
      <c r="K5" s="4"/>
      <c r="N5"/>
      <c r="O5"/>
      <c r="P5"/>
      <c r="Q5"/>
    </row>
    <row r="6" spans="2:17" x14ac:dyDescent="0.45">
      <c r="C6" s="1">
        <v>2</v>
      </c>
      <c r="D6" s="4" t="str">
        <f>IFERROR(VLOOKUP(G6,Aussteller!$A$2:$B$34,2,FALSE),"")</f>
        <v>Gwerder Roland, Höfli</v>
      </c>
      <c r="G6" s="1">
        <v>107</v>
      </c>
      <c r="H6" s="1">
        <v>21</v>
      </c>
      <c r="I6" t="s">
        <v>46</v>
      </c>
      <c r="K6" s="4"/>
      <c r="N6"/>
      <c r="O6"/>
      <c r="P6"/>
      <c r="Q6"/>
    </row>
    <row r="7" spans="2:17" x14ac:dyDescent="0.45">
      <c r="C7" s="1">
        <v>3</v>
      </c>
      <c r="D7" s="4" t="str">
        <f>IFERROR(VLOOKUP(G7,Aussteller!$A$2:$B$34,2,FALSE),"")</f>
        <v>Gwerder Roland, Höfli</v>
      </c>
      <c r="G7" s="1">
        <v>107</v>
      </c>
      <c r="H7" s="1">
        <v>24</v>
      </c>
      <c r="I7" t="s">
        <v>47</v>
      </c>
      <c r="K7" s="4"/>
      <c r="N7"/>
      <c r="O7"/>
      <c r="P7"/>
      <c r="Q7"/>
    </row>
    <row r="8" spans="2:17" x14ac:dyDescent="0.45">
      <c r="H8" s="1">
        <v>38</v>
      </c>
      <c r="I8" t="s">
        <v>48</v>
      </c>
      <c r="K8" s="4"/>
      <c r="N8"/>
      <c r="O8"/>
      <c r="P8"/>
      <c r="Q8"/>
    </row>
    <row r="9" spans="2:17" x14ac:dyDescent="0.45">
      <c r="B9" s="3" t="s">
        <v>42</v>
      </c>
      <c r="C9" s="3"/>
      <c r="D9" s="5" t="s">
        <v>44</v>
      </c>
      <c r="H9" s="1">
        <v>48</v>
      </c>
      <c r="I9" t="s">
        <v>49</v>
      </c>
      <c r="K9" s="4"/>
      <c r="N9"/>
      <c r="O9"/>
      <c r="P9"/>
      <c r="Q9"/>
    </row>
    <row r="10" spans="2:17" x14ac:dyDescent="0.45">
      <c r="C10" s="1">
        <v>1</v>
      </c>
      <c r="D10" s="4" t="str">
        <f>IFERROR(VLOOKUP(G10,Aussteller!$A$2:$B$34,2,FALSE),"")</f>
        <v>Suter Christian, Stoosstr. 3</v>
      </c>
      <c r="G10" s="1">
        <v>49</v>
      </c>
      <c r="H10" s="1">
        <v>49</v>
      </c>
      <c r="I10" t="s">
        <v>50</v>
      </c>
      <c r="K10" s="4"/>
      <c r="O10"/>
      <c r="P10"/>
      <c r="Q10"/>
    </row>
    <row r="11" spans="2:17" x14ac:dyDescent="0.45">
      <c r="C11" s="1">
        <v>2</v>
      </c>
      <c r="D11" s="4" t="str">
        <f>IFERROR(VLOOKUP(G11,Aussteller!$A$2:$B$34,2,FALSE),"")</f>
        <v>Bürgler Roland, Pächtenmatt</v>
      </c>
      <c r="G11" s="1">
        <v>203</v>
      </c>
      <c r="H11" s="1">
        <v>64</v>
      </c>
      <c r="I11" t="s">
        <v>80</v>
      </c>
      <c r="K11" s="4"/>
      <c r="N11"/>
      <c r="O11"/>
      <c r="P11"/>
      <c r="Q11"/>
    </row>
    <row r="12" spans="2:17" x14ac:dyDescent="0.45">
      <c r="C12" s="1">
        <v>3</v>
      </c>
      <c r="D12" s="4" t="str">
        <f>IFERROR(VLOOKUP(G12,Aussteller!$A$2:$B$34,2,FALSE),"")</f>
        <v>Föhn-Zurfluh Ruedi, Grossmatt</v>
      </c>
      <c r="G12" s="1">
        <v>73</v>
      </c>
      <c r="H12" s="1">
        <v>71</v>
      </c>
      <c r="I12" t="s">
        <v>81</v>
      </c>
      <c r="K12" s="4"/>
      <c r="N12"/>
      <c r="O12"/>
      <c r="P12"/>
      <c r="Q12"/>
    </row>
    <row r="13" spans="2:17" x14ac:dyDescent="0.45">
      <c r="C13"/>
      <c r="H13" s="1">
        <v>73</v>
      </c>
      <c r="I13" t="s">
        <v>51</v>
      </c>
      <c r="K13" s="4"/>
      <c r="N13"/>
      <c r="O13"/>
      <c r="P13"/>
      <c r="Q13"/>
    </row>
    <row r="14" spans="2:17" x14ac:dyDescent="0.45">
      <c r="B14" s="3" t="s">
        <v>42</v>
      </c>
      <c r="C14" s="3"/>
      <c r="D14" s="5" t="s">
        <v>43</v>
      </c>
      <c r="H14" s="1">
        <v>76</v>
      </c>
      <c r="I14" t="s">
        <v>52</v>
      </c>
      <c r="K14" s="4"/>
      <c r="N14"/>
      <c r="O14"/>
      <c r="P14"/>
      <c r="Q14"/>
    </row>
    <row r="15" spans="2:17" x14ac:dyDescent="0.45">
      <c r="C15" s="1">
        <v>1</v>
      </c>
      <c r="D15" s="4" t="str">
        <f>IFERROR(VLOOKUP(G15,Aussteller!$A$2:$B$34,2,FALSE),"")</f>
        <v>Gwerder Roland, Höfli</v>
      </c>
      <c r="G15" s="1">
        <v>107</v>
      </c>
      <c r="H15" s="1">
        <v>77</v>
      </c>
      <c r="I15" t="s">
        <v>85</v>
      </c>
      <c r="K15" s="4"/>
      <c r="N15"/>
      <c r="O15"/>
      <c r="P15"/>
      <c r="Q15"/>
    </row>
    <row r="16" spans="2:17" x14ac:dyDescent="0.45">
      <c r="C16" s="1">
        <v>2</v>
      </c>
      <c r="D16" s="4" t="str">
        <f>IFERROR(VLOOKUP(G16,Aussteller!$A$2:$B$34,2,FALSE),"")</f>
        <v>GG Plattenbach, Betschart Peter und Daniel</v>
      </c>
      <c r="G16" s="1">
        <v>101</v>
      </c>
      <c r="H16" s="1">
        <v>79</v>
      </c>
      <c r="I16" t="s">
        <v>53</v>
      </c>
      <c r="K16" s="4"/>
      <c r="N16"/>
      <c r="O16"/>
      <c r="P16"/>
      <c r="Q16"/>
    </row>
    <row r="17" spans="2:17" x14ac:dyDescent="0.45">
      <c r="C17" s="1">
        <v>3</v>
      </c>
      <c r="D17" s="4" t="str">
        <f>IFERROR(VLOOKUP(G17,Aussteller!$A$2:$B$34,2,FALSE),"")</f>
        <v>GG Plattenbach, Betschart Peter und Daniel</v>
      </c>
      <c r="G17" s="1">
        <v>101</v>
      </c>
      <c r="H17" s="1">
        <v>82</v>
      </c>
      <c r="I17" t="s">
        <v>82</v>
      </c>
      <c r="K17" s="4"/>
      <c r="N17"/>
      <c r="O17"/>
      <c r="P17"/>
      <c r="Q17"/>
    </row>
    <row r="18" spans="2:17" x14ac:dyDescent="0.45">
      <c r="H18" s="1">
        <v>101</v>
      </c>
      <c r="I18" t="s">
        <v>54</v>
      </c>
      <c r="K18" s="4"/>
      <c r="N18"/>
      <c r="O18"/>
      <c r="P18"/>
      <c r="Q18"/>
    </row>
    <row r="19" spans="2:17" x14ac:dyDescent="0.45">
      <c r="B19" s="3" t="s">
        <v>42</v>
      </c>
      <c r="D19" s="5" t="s">
        <v>75</v>
      </c>
      <c r="H19" s="1">
        <v>103</v>
      </c>
      <c r="I19" t="s">
        <v>77</v>
      </c>
      <c r="K19" s="4"/>
      <c r="N19"/>
      <c r="O19"/>
      <c r="P19"/>
      <c r="Q19"/>
    </row>
    <row r="20" spans="2:17" x14ac:dyDescent="0.45">
      <c r="C20" s="1">
        <v>1</v>
      </c>
      <c r="D20" s="4" t="str">
        <f>IFERROR(VLOOKUP(G20,Aussteller!$A$2:$B$34,2,FALSE),"")</f>
        <v>GG Plattenbach, Betschart Peter und Daniel</v>
      </c>
      <c r="G20" s="1">
        <v>101</v>
      </c>
      <c r="H20" s="1">
        <v>105</v>
      </c>
      <c r="I20" t="s">
        <v>55</v>
      </c>
      <c r="K20" s="4"/>
      <c r="N20"/>
      <c r="O20"/>
      <c r="P20"/>
      <c r="Q20"/>
    </row>
    <row r="21" spans="2:17" x14ac:dyDescent="0.45">
      <c r="C21" s="1">
        <v>2</v>
      </c>
      <c r="D21" s="4" t="str">
        <f>IFERROR(VLOOKUP(G21,Aussteller!$A$2:$B$34,2,FALSE),"")</f>
        <v>Gwerder Roland, Höfli</v>
      </c>
      <c r="G21" s="1">
        <v>107</v>
      </c>
      <c r="H21" s="1">
        <v>106</v>
      </c>
      <c r="I21" t="s">
        <v>56</v>
      </c>
      <c r="K21" s="4"/>
      <c r="N21"/>
      <c r="O21"/>
      <c r="P21"/>
      <c r="Q21"/>
    </row>
    <row r="22" spans="2:17" x14ac:dyDescent="0.45">
      <c r="C22" s="1">
        <v>3</v>
      </c>
      <c r="D22" s="4" t="str">
        <f>IFERROR(VLOOKUP(G22,Aussteller!$A$2:$B$34,2,FALSE),"")</f>
        <v>Pfyl Oskar, Kappelmatt 2a</v>
      </c>
      <c r="G22" s="1">
        <v>38</v>
      </c>
      <c r="H22" s="1">
        <v>107</v>
      </c>
      <c r="I22" t="s">
        <v>57</v>
      </c>
      <c r="K22" s="4"/>
      <c r="N22"/>
      <c r="O22"/>
      <c r="P22"/>
      <c r="Q22"/>
    </row>
    <row r="23" spans="2:17" x14ac:dyDescent="0.45">
      <c r="H23" s="1">
        <v>119</v>
      </c>
      <c r="I23" t="s">
        <v>83</v>
      </c>
      <c r="K23" s="4"/>
      <c r="N23"/>
      <c r="O23"/>
      <c r="P23"/>
      <c r="Q23"/>
    </row>
    <row r="24" spans="2:17" x14ac:dyDescent="0.45">
      <c r="B24" s="3" t="s">
        <v>42</v>
      </c>
      <c r="D24" s="5" t="s">
        <v>78</v>
      </c>
      <c r="H24" s="1">
        <v>124</v>
      </c>
      <c r="I24" t="s">
        <v>58</v>
      </c>
      <c r="K24" s="4"/>
      <c r="N24"/>
      <c r="O24"/>
      <c r="P24"/>
      <c r="Q24"/>
    </row>
    <row r="25" spans="2:17" x14ac:dyDescent="0.45">
      <c r="C25" s="1">
        <v>1</v>
      </c>
      <c r="D25" s="4" t="str">
        <f>IFERROR(VLOOKUP(G25,Aussteller!$A$2:$B$34,2,FALSE),"")</f>
        <v>Föhn-Zurfluh Ruedi, Grossmatt</v>
      </c>
      <c r="G25" s="1">
        <v>73</v>
      </c>
      <c r="H25" s="1">
        <v>126</v>
      </c>
      <c r="I25" t="s">
        <v>59</v>
      </c>
      <c r="K25" s="4"/>
      <c r="N25"/>
      <c r="O25"/>
      <c r="P25"/>
      <c r="Q25"/>
    </row>
    <row r="26" spans="2:17" x14ac:dyDescent="0.45">
      <c r="C26" s="1">
        <v>2</v>
      </c>
      <c r="D26" s="4" t="str">
        <f>IFERROR(VLOOKUP(G26,Aussteller!$A$2:$B$34,2,FALSE),"")</f>
        <v>Bürgler Roland, Pächtenmatt</v>
      </c>
      <c r="G26" s="1">
        <v>203</v>
      </c>
      <c r="H26" s="1">
        <v>127</v>
      </c>
      <c r="I26" t="s">
        <v>60</v>
      </c>
      <c r="K26" s="4"/>
      <c r="N26"/>
      <c r="O26"/>
      <c r="P26"/>
      <c r="Q26"/>
    </row>
    <row r="27" spans="2:17" x14ac:dyDescent="0.45">
      <c r="C27" s="1">
        <v>3</v>
      </c>
      <c r="D27" s="4" t="str">
        <f>IFERROR(VLOOKUP(G27,Aussteller!$A$2:$B$34,2,FALSE),"")</f>
        <v>Gwerder Armin, Hundschöpfi</v>
      </c>
      <c r="G27" s="1">
        <v>77</v>
      </c>
      <c r="H27" s="1">
        <v>129</v>
      </c>
      <c r="I27" t="s">
        <v>61</v>
      </c>
      <c r="K27" s="4"/>
      <c r="N27"/>
      <c r="O27"/>
      <c r="P27"/>
      <c r="Q27"/>
    </row>
    <row r="28" spans="2:17" x14ac:dyDescent="0.45">
      <c r="H28" s="1">
        <v>130</v>
      </c>
      <c r="I28" t="s">
        <v>84</v>
      </c>
      <c r="K28" s="4"/>
      <c r="N28"/>
      <c r="O28"/>
      <c r="P28"/>
      <c r="Q28"/>
    </row>
    <row r="29" spans="2:17" x14ac:dyDescent="0.45">
      <c r="B29" s="3" t="s">
        <v>1</v>
      </c>
      <c r="C29" s="3"/>
      <c r="D29" s="5" t="s">
        <v>2</v>
      </c>
      <c r="F29" s="1" t="s">
        <v>74</v>
      </c>
      <c r="H29" s="1">
        <v>132</v>
      </c>
      <c r="I29" t="s">
        <v>62</v>
      </c>
      <c r="K29" s="4"/>
      <c r="N29"/>
      <c r="O29"/>
      <c r="P29"/>
      <c r="Q29"/>
    </row>
    <row r="30" spans="2:17" x14ac:dyDescent="0.45">
      <c r="B30" t="s">
        <v>97</v>
      </c>
      <c r="C30" s="1">
        <v>1</v>
      </c>
      <c r="D30" s="4" t="str">
        <f>IFERROR(VLOOKUP(F30,Aussteller!$A$2:$B$35,2,FALSE),"")</f>
        <v>Betschart Ernst, Vordere Brücke 9</v>
      </c>
      <c r="F30" s="1">
        <v>229</v>
      </c>
      <c r="H30" s="1">
        <v>133</v>
      </c>
      <c r="I30" t="s">
        <v>63</v>
      </c>
      <c r="K30" s="4"/>
      <c r="N30"/>
      <c r="O30"/>
      <c r="P30"/>
      <c r="Q30"/>
    </row>
    <row r="31" spans="2:17" x14ac:dyDescent="0.45">
      <c r="B31" t="s">
        <v>97</v>
      </c>
      <c r="C31" s="1">
        <f>C30+1</f>
        <v>2</v>
      </c>
      <c r="D31" s="4" t="str">
        <f>IFERROR(VLOOKUP(F31,Aussteller!$A$2:$B$34,2,FALSE),"")</f>
        <v>Blaser Theo, Hauptstr. 17</v>
      </c>
      <c r="F31" s="1">
        <v>9</v>
      </c>
      <c r="H31" s="1">
        <v>200</v>
      </c>
      <c r="I31" t="s">
        <v>64</v>
      </c>
      <c r="K31" s="4"/>
      <c r="N31"/>
      <c r="O31"/>
      <c r="P31"/>
      <c r="Q31"/>
    </row>
    <row r="32" spans="2:17" x14ac:dyDescent="0.45">
      <c r="C32" s="1">
        <f t="shared" ref="C32:C33" si="0">C31+1</f>
        <v>3</v>
      </c>
      <c r="D32" s="4" t="str">
        <f>IFERROR(VLOOKUP(F32,Aussteller!$A$2:$B$34,2,FALSE),"")</f>
        <v>Betschart Michael, Giezenen 2</v>
      </c>
      <c r="F32" s="1">
        <v>106</v>
      </c>
      <c r="H32" s="1">
        <v>201</v>
      </c>
      <c r="I32" t="s">
        <v>65</v>
      </c>
      <c r="K32" s="4"/>
      <c r="N32"/>
      <c r="O32"/>
      <c r="P32"/>
      <c r="Q32"/>
    </row>
    <row r="33" spans="2:17" x14ac:dyDescent="0.45">
      <c r="C33" s="1">
        <f t="shared" si="0"/>
        <v>4</v>
      </c>
      <c r="D33" s="4" t="str">
        <f>IFERROR(VLOOKUP(F33,Aussteller!$A$2:$B$34,2,FALSE),"")</f>
        <v>Pfyl Oskar, Kappelmatt 2a</v>
      </c>
      <c r="F33" s="1">
        <v>38</v>
      </c>
      <c r="H33" s="1">
        <v>202</v>
      </c>
      <c r="I33" t="s">
        <v>66</v>
      </c>
      <c r="J33" s="4"/>
      <c r="K33" s="4"/>
      <c r="N33"/>
      <c r="O33"/>
      <c r="P33"/>
      <c r="Q33"/>
    </row>
    <row r="34" spans="2:17" x14ac:dyDescent="0.45">
      <c r="J34" s="4"/>
      <c r="K34" s="4"/>
      <c r="N34"/>
      <c r="O34"/>
      <c r="P34"/>
      <c r="Q34"/>
    </row>
    <row r="35" spans="2:17" x14ac:dyDescent="0.45">
      <c r="B35" s="3" t="s">
        <v>3</v>
      </c>
      <c r="C35" s="3"/>
      <c r="D35" s="5" t="s">
        <v>4</v>
      </c>
      <c r="J35" s="4"/>
      <c r="K35" s="4"/>
      <c r="N35"/>
      <c r="O35"/>
      <c r="P35"/>
      <c r="Q35"/>
    </row>
    <row r="36" spans="2:17" x14ac:dyDescent="0.45">
      <c r="B36" t="s">
        <v>97</v>
      </c>
      <c r="C36" s="1">
        <v>1</v>
      </c>
      <c r="D36" s="4" t="str">
        <f>IFERROR(VLOOKUP(F36,Aussteller!$A$2:$B$34,2,FALSE),"")</f>
        <v>Büeler-Föhn Franz, Husmattli</v>
      </c>
      <c r="F36" s="1">
        <v>76</v>
      </c>
      <c r="J36" s="4"/>
      <c r="K36" s="4"/>
      <c r="N36"/>
      <c r="O36"/>
      <c r="P36"/>
      <c r="Q36"/>
    </row>
    <row r="37" spans="2:17" x14ac:dyDescent="0.45">
      <c r="B37" t="s">
        <v>97</v>
      </c>
      <c r="C37" s="1">
        <f>C36+1</f>
        <v>2</v>
      </c>
      <c r="D37" s="4" t="str">
        <f>IFERROR(VLOOKUP(F37,Aussteller!$A$2:$B$34,2,FALSE),"")</f>
        <v>GG Plattenbach, Betschart Peter und Daniel</v>
      </c>
      <c r="F37" s="1">
        <v>101</v>
      </c>
      <c r="J37" s="4"/>
      <c r="K37" s="4"/>
      <c r="N37"/>
      <c r="O37"/>
      <c r="P37"/>
      <c r="Q37"/>
    </row>
    <row r="38" spans="2:17" x14ac:dyDescent="0.45">
      <c r="C38" s="1">
        <f t="shared" ref="C38:C39" si="1">C37+1</f>
        <v>3</v>
      </c>
      <c r="D38" s="4" t="str">
        <f>IFERROR(VLOOKUP(F38,Aussteller!$A$2:$B$34,2,FALSE),"")</f>
        <v>Gwerder Alex, Hengsthorn</v>
      </c>
      <c r="F38" s="1">
        <v>82</v>
      </c>
      <c r="J38" s="4"/>
      <c r="K38" s="4"/>
      <c r="N38"/>
      <c r="O38"/>
      <c r="P38"/>
      <c r="Q38"/>
    </row>
    <row r="39" spans="2:17" x14ac:dyDescent="0.45">
      <c r="C39" s="1">
        <f t="shared" si="1"/>
        <v>4</v>
      </c>
      <c r="D39" s="4" t="str">
        <f>IFERROR(VLOOKUP(F39,Aussteller!$A$2:$B$34,2,FALSE),"")</f>
        <v>Suter Markus, Tristel 2</v>
      </c>
      <c r="F39" s="1">
        <v>48</v>
      </c>
      <c r="J39" s="4"/>
      <c r="K39" s="4"/>
      <c r="N39"/>
      <c r="O39"/>
      <c r="P39"/>
      <c r="Q39"/>
    </row>
    <row r="40" spans="2:17" x14ac:dyDescent="0.45">
      <c r="J40" s="4"/>
      <c r="K40" s="4"/>
      <c r="N40"/>
      <c r="O40"/>
      <c r="P40"/>
      <c r="Q40"/>
    </row>
    <row r="41" spans="2:17" x14ac:dyDescent="0.45">
      <c r="B41" s="3" t="s">
        <v>5</v>
      </c>
      <c r="C41" s="3"/>
      <c r="D41" s="5" t="s">
        <v>6</v>
      </c>
      <c r="J41" s="4"/>
      <c r="K41" s="4"/>
      <c r="N41"/>
      <c r="O41"/>
      <c r="P41"/>
      <c r="Q41"/>
    </row>
    <row r="42" spans="2:17" x14ac:dyDescent="0.45">
      <c r="B42" t="s">
        <v>97</v>
      </c>
      <c r="C42" s="1">
        <v>1</v>
      </c>
      <c r="D42" s="4" t="str">
        <f>IFERROR(VLOOKUP(F42,Aussteller!$A$2:$B$34,2,FALSE),"")</f>
        <v>Betschart-Marty Oswin, Huob</v>
      </c>
      <c r="F42" s="1">
        <v>105</v>
      </c>
      <c r="J42" s="4"/>
      <c r="K42" s="4"/>
      <c r="N42"/>
      <c r="O42"/>
      <c r="P42"/>
      <c r="Q42"/>
    </row>
    <row r="43" spans="2:17" x14ac:dyDescent="0.45">
      <c r="B43" t="s">
        <v>97</v>
      </c>
      <c r="C43" s="1">
        <f t="shared" ref="C43:C46" si="2">C42+1</f>
        <v>2</v>
      </c>
      <c r="D43" s="4" t="str">
        <f>IFERROR(VLOOKUP(F43,Aussteller!$A$2:$B$34,2,FALSE),"")</f>
        <v>Schelbert Peter, Tschalun 27</v>
      </c>
      <c r="F43" s="1">
        <v>132</v>
      </c>
      <c r="J43" s="4"/>
      <c r="K43" s="4"/>
      <c r="N43"/>
      <c r="O43"/>
      <c r="P43"/>
      <c r="Q43"/>
    </row>
    <row r="44" spans="2:17" x14ac:dyDescent="0.45">
      <c r="C44" s="1">
        <f t="shared" si="2"/>
        <v>3</v>
      </c>
      <c r="D44" s="4" t="str">
        <f>IFERROR(VLOOKUP(F44,Aussteller!$A$2:$B$34,2,FALSE),"")</f>
        <v>Schelbert Armin, Hauptstr. 86</v>
      </c>
      <c r="F44" s="1">
        <v>127</v>
      </c>
      <c r="J44" s="4"/>
      <c r="K44" s="4"/>
      <c r="N44"/>
      <c r="O44"/>
      <c r="P44"/>
      <c r="Q44"/>
    </row>
    <row r="45" spans="2:17" x14ac:dyDescent="0.45">
      <c r="C45" s="1">
        <f t="shared" si="2"/>
        <v>4</v>
      </c>
      <c r="D45" s="4" t="str">
        <f>IFERROR(VLOOKUP(F45,Aussteller!$A$2:$B$34,2,FALSE),"")</f>
        <v>Föhn-Zurfluh Ruedi, Grossmatt</v>
      </c>
      <c r="F45" s="1">
        <v>73</v>
      </c>
      <c r="J45" s="4"/>
      <c r="K45" s="4"/>
    </row>
    <row r="46" spans="2:17" x14ac:dyDescent="0.45">
      <c r="C46" s="1">
        <f t="shared" si="2"/>
        <v>5</v>
      </c>
      <c r="D46" s="4" t="str">
        <f>IFERROR(VLOOKUP(F46,Aussteller!$A$2:$B$34,2,FALSE),"")</f>
        <v>Föhn-Zurfluh Ruedi, Grossmatt</v>
      </c>
      <c r="F46" s="1">
        <v>73</v>
      </c>
      <c r="J46" s="4"/>
      <c r="K46" s="4"/>
    </row>
    <row r="47" spans="2:17" x14ac:dyDescent="0.45">
      <c r="B47" s="3"/>
      <c r="C47"/>
      <c r="D47" s="4" t="str">
        <f>IFERROR(VLOOKUP(J42,Aussteller!$A$2:$B$34,2,FALSE),"")</f>
        <v/>
      </c>
      <c r="J47" s="4"/>
      <c r="K47" s="4"/>
    </row>
    <row r="48" spans="2:17" x14ac:dyDescent="0.45">
      <c r="B48" s="3" t="s">
        <v>7</v>
      </c>
      <c r="C48" s="3"/>
      <c r="D48" s="5" t="s">
        <v>8</v>
      </c>
      <c r="J48" s="4"/>
      <c r="K48" s="4"/>
    </row>
    <row r="49" spans="2:11" x14ac:dyDescent="0.45">
      <c r="B49" s="8" t="s">
        <v>97</v>
      </c>
      <c r="C49" s="1">
        <v>1</v>
      </c>
      <c r="D49" s="4" t="str">
        <f>IFERROR(VLOOKUP(F49,Aussteller!$A$2:$B$34,2,FALSE),"")</f>
        <v>Gwerder Roland, Höfli</v>
      </c>
      <c r="F49" s="1">
        <v>107</v>
      </c>
      <c r="J49" s="4"/>
      <c r="K49" s="4"/>
    </row>
    <row r="50" spans="2:11" x14ac:dyDescent="0.45">
      <c r="B50" t="s">
        <v>97</v>
      </c>
      <c r="C50" s="1">
        <f t="shared" ref="C50:C64" si="3">C49+1</f>
        <v>2</v>
      </c>
      <c r="D50" s="4" t="str">
        <f>IFERROR(VLOOKUP(F50,Aussteller!$A$2:$B$34,2,FALSE),"")</f>
        <v>GG Plattenbach, Betschart Peter und Daniel</v>
      </c>
      <c r="F50" s="1">
        <v>101</v>
      </c>
      <c r="J50" s="4"/>
      <c r="K50" s="4"/>
    </row>
    <row r="51" spans="2:11" x14ac:dyDescent="0.45">
      <c r="B51" t="s">
        <v>97</v>
      </c>
      <c r="C51" s="1">
        <f t="shared" si="3"/>
        <v>3</v>
      </c>
      <c r="D51" s="4" t="str">
        <f>IFERROR(VLOOKUP(F51,Aussteller!$A$2:$B$34,2,FALSE),"")</f>
        <v>GG Plattenbach, Betschart Peter und Daniel</v>
      </c>
      <c r="F51" s="1">
        <v>101</v>
      </c>
      <c r="J51" s="4"/>
      <c r="K51" s="4"/>
    </row>
    <row r="52" spans="2:11" x14ac:dyDescent="0.45">
      <c r="C52" s="1">
        <f t="shared" si="3"/>
        <v>4</v>
      </c>
      <c r="D52" s="4" t="str">
        <f>IFERROR(VLOOKUP(F52,Aussteller!$A$2:$B$34,2,FALSE),"")</f>
        <v>Suter Christian, Stoosstr. 3</v>
      </c>
      <c r="F52" s="1">
        <v>49</v>
      </c>
      <c r="J52" s="4"/>
    </row>
    <row r="53" spans="2:11" x14ac:dyDescent="0.45">
      <c r="C53" s="1">
        <f t="shared" si="3"/>
        <v>5</v>
      </c>
      <c r="D53" s="4" t="str">
        <f>IFERROR(VLOOKUP(F53,Aussteller!$A$2:$B$34,2,FALSE),"")</f>
        <v>Blaser Theo, Hauptstr. 17</v>
      </c>
      <c r="F53" s="1">
        <v>9</v>
      </c>
      <c r="J53" s="4"/>
    </row>
    <row r="54" spans="2:11" x14ac:dyDescent="0.45">
      <c r="C54" s="1">
        <f t="shared" si="3"/>
        <v>6</v>
      </c>
      <c r="D54" s="4" t="str">
        <f>IFERROR(VLOOKUP(F54,Aussteller!$A$2:$B$34,2,FALSE),"")</f>
        <v>Gwerder Cornel, Marktstr. 31a</v>
      </c>
      <c r="F54" s="1">
        <v>124</v>
      </c>
      <c r="J54" s="4"/>
    </row>
    <row r="55" spans="2:11" x14ac:dyDescent="0.45">
      <c r="C55" s="1">
        <f t="shared" si="3"/>
        <v>7</v>
      </c>
      <c r="D55" s="4" t="str">
        <f>IFERROR(VLOOKUP(F55,Aussteller!$A$2:$B$34,2,FALSE),"")</f>
        <v>Blaser Theo, Hauptstr. 17</v>
      </c>
      <c r="F55" s="1">
        <v>9</v>
      </c>
      <c r="J55" s="4"/>
    </row>
    <row r="56" spans="2:11" x14ac:dyDescent="0.45">
      <c r="C56" s="1">
        <f t="shared" si="3"/>
        <v>8</v>
      </c>
      <c r="D56" s="4" t="str">
        <f>IFERROR(VLOOKUP(F56,Aussteller!$A$2:$B$34,2,FALSE),"")</f>
        <v>Pfyl Oskar, Kappelmatt 2a</v>
      </c>
      <c r="F56" s="1">
        <v>38</v>
      </c>
      <c r="J56" s="4"/>
    </row>
    <row r="57" spans="2:11" x14ac:dyDescent="0.45">
      <c r="C57" s="1">
        <f t="shared" si="3"/>
        <v>9</v>
      </c>
      <c r="D57" s="4" t="str">
        <f>IFERROR(VLOOKUP(F57,Aussteller!$A$2:$B$34,2,FALSE),"")</f>
        <v>Betschart Willi, Hürital 6</v>
      </c>
      <c r="F57" s="1">
        <v>133</v>
      </c>
      <c r="J57" s="4"/>
    </row>
    <row r="58" spans="2:11" x14ac:dyDescent="0.45">
      <c r="C58" s="1">
        <f t="shared" si="3"/>
        <v>10</v>
      </c>
      <c r="D58" s="4" t="str">
        <f>IFERROR(VLOOKUP(F58,Aussteller!$A$2:$B$34,2,FALSE),"")</f>
        <v>Gwerder Michael, Büchsenen</v>
      </c>
      <c r="F58" s="1">
        <v>21</v>
      </c>
      <c r="J58" s="4"/>
    </row>
    <row r="59" spans="2:11" x14ac:dyDescent="0.45">
      <c r="C59" s="1">
        <f t="shared" si="3"/>
        <v>11</v>
      </c>
      <c r="D59" s="4" t="str">
        <f>IFERROR(VLOOKUP(F59,Aussteller!$A$2:$B$34,2,FALSE),"")</f>
        <v>Gwerder Christof, Boden 1</v>
      </c>
      <c r="F59" s="1">
        <v>24</v>
      </c>
      <c r="J59" s="4"/>
    </row>
    <row r="60" spans="2:11" x14ac:dyDescent="0.45">
      <c r="C60" s="1">
        <f t="shared" si="3"/>
        <v>12</v>
      </c>
      <c r="D60" s="4" t="str">
        <f>IFERROR(VLOOKUP(F60,Aussteller!$A$2:$B$34,2,FALSE),"")</f>
        <v>Gwerder Christof, Boden 1</v>
      </c>
      <c r="F60" s="1">
        <v>24</v>
      </c>
      <c r="J60" s="4"/>
    </row>
    <row r="61" spans="2:11" x14ac:dyDescent="0.45">
      <c r="C61" s="1">
        <f t="shared" si="3"/>
        <v>13</v>
      </c>
      <c r="D61" s="4" t="str">
        <f>IFERROR(VLOOKUP(F61,Aussteller!$A$2:$B$34,2,FALSE),"")</f>
        <v>Blaser Theo, Hauptstr. 17</v>
      </c>
      <c r="F61" s="1">
        <v>9</v>
      </c>
      <c r="J61" s="4"/>
    </row>
    <row r="62" spans="2:11" x14ac:dyDescent="0.45">
      <c r="C62" s="1">
        <f t="shared" si="3"/>
        <v>14</v>
      </c>
      <c r="D62" s="4" t="str">
        <f>IFERROR(VLOOKUP(F62,Aussteller!$A$2:$B$34,2,FALSE),"")</f>
        <v>Schelbert Peter, Tschalun 27</v>
      </c>
      <c r="F62" s="1">
        <v>132</v>
      </c>
      <c r="J62" s="4"/>
    </row>
    <row r="63" spans="2:11" x14ac:dyDescent="0.45">
      <c r="C63" s="1">
        <f t="shared" si="3"/>
        <v>15</v>
      </c>
      <c r="D63" s="4" t="str">
        <f>IFERROR(VLOOKUP(F63,Aussteller!$A$2:$B$34,2,FALSE),"")</f>
        <v>Betschart Willi, Hürital 6</v>
      </c>
      <c r="F63" s="1">
        <v>133</v>
      </c>
      <c r="J63" s="4"/>
    </row>
    <row r="64" spans="2:11" x14ac:dyDescent="0.45">
      <c r="C64" s="1">
        <f t="shared" si="3"/>
        <v>16</v>
      </c>
      <c r="D64" s="4" t="str">
        <f>IFERROR(VLOOKUP(F64,Aussteller!$A$2:$B$34,2,FALSE),"")</f>
        <v>Heinzer Benno, Sand 2</v>
      </c>
      <c r="F64" s="1">
        <v>71</v>
      </c>
      <c r="J64" s="4"/>
    </row>
    <row r="66" spans="2:6" x14ac:dyDescent="0.45">
      <c r="B66" s="3" t="s">
        <v>9</v>
      </c>
      <c r="C66" s="3"/>
      <c r="D66" s="5" t="s">
        <v>10</v>
      </c>
    </row>
    <row r="67" spans="2:6" x14ac:dyDescent="0.45">
      <c r="B67" t="s">
        <v>97</v>
      </c>
      <c r="C67" s="1">
        <v>1</v>
      </c>
      <c r="D67" s="4" t="str">
        <f>IFERROR(VLOOKUP(F67,Aussteller!$A$2:$B$34,2,FALSE),"")</f>
        <v>Blaser Theo, Hauptstr. 17</v>
      </c>
      <c r="F67" s="1">
        <v>9</v>
      </c>
    </row>
    <row r="68" spans="2:6" x14ac:dyDescent="0.45">
      <c r="B68" t="s">
        <v>97</v>
      </c>
      <c r="C68" s="1">
        <f t="shared" ref="C68:C90" si="4">C67+1</f>
        <v>2</v>
      </c>
      <c r="D68" s="4" t="str">
        <f>IFERROR(VLOOKUP(F68,Aussteller!$A$2:$B$34,2,FALSE),"")</f>
        <v>Schelbert Edy, Figgleren 2</v>
      </c>
      <c r="F68" s="1">
        <v>64</v>
      </c>
    </row>
    <row r="69" spans="2:6" x14ac:dyDescent="0.45">
      <c r="B69" t="s">
        <v>97</v>
      </c>
      <c r="C69" s="1">
        <f t="shared" si="4"/>
        <v>3</v>
      </c>
      <c r="D69" s="4" t="str">
        <f>IFERROR(VLOOKUP(F69,Aussteller!$A$2:$B$34,2,FALSE),"")</f>
        <v>Blaser Theo, Hauptstr. 17</v>
      </c>
      <c r="F69" s="1">
        <v>9</v>
      </c>
    </row>
    <row r="70" spans="2:6" x14ac:dyDescent="0.45">
      <c r="C70" s="1">
        <f t="shared" si="4"/>
        <v>4</v>
      </c>
      <c r="D70" s="4" t="str">
        <f>IFERROR(VLOOKUP(F70,Aussteller!$A$2:$B$34,2,FALSE),"")</f>
        <v>Gwerder Michael, Büchsenen</v>
      </c>
      <c r="F70" s="1">
        <v>21</v>
      </c>
    </row>
    <row r="71" spans="2:6" x14ac:dyDescent="0.45">
      <c r="C71" s="1">
        <f t="shared" si="4"/>
        <v>5</v>
      </c>
      <c r="D71" s="4" t="str">
        <f>IFERROR(VLOOKUP(F71,Aussteller!$A$2:$B$34,2,FALSE),"")</f>
        <v>GG Plattenbach, Betschart Peter und Daniel</v>
      </c>
      <c r="F71" s="1">
        <v>101</v>
      </c>
    </row>
    <row r="72" spans="2:6" x14ac:dyDescent="0.45">
      <c r="C72" s="1">
        <f t="shared" si="4"/>
        <v>6</v>
      </c>
      <c r="D72" s="4" t="str">
        <f>IFERROR(VLOOKUP(F72,Aussteller!$A$2:$B$34,2,FALSE),"")</f>
        <v>GG Plattenbach, Betschart Peter und Daniel</v>
      </c>
      <c r="F72" s="1">
        <v>101</v>
      </c>
    </row>
    <row r="73" spans="2:6" x14ac:dyDescent="0.45">
      <c r="C73" s="1">
        <f t="shared" si="4"/>
        <v>7</v>
      </c>
      <c r="D73" s="4" t="str">
        <f>IFERROR(VLOOKUP(F73,Aussteller!$A$2:$B$34,2,FALSE),"")</f>
        <v>Blaser Theo, Hauptstr. 17</v>
      </c>
      <c r="F73" s="1">
        <v>9</v>
      </c>
    </row>
    <row r="74" spans="2:6" x14ac:dyDescent="0.45">
      <c r="C74" s="1">
        <f t="shared" si="4"/>
        <v>8</v>
      </c>
      <c r="D74" s="4" t="str">
        <f>IFERROR(VLOOKUP(F74,Aussteller!$A$2:$B$34,2,FALSE),"")</f>
        <v>Pfyl Oskar, Kappelmatt 2a</v>
      </c>
      <c r="F74" s="1">
        <v>38</v>
      </c>
    </row>
    <row r="75" spans="2:6" x14ac:dyDescent="0.45">
      <c r="C75" s="1">
        <f t="shared" si="4"/>
        <v>9</v>
      </c>
      <c r="D75" s="4" t="str">
        <f>IFERROR(VLOOKUP(F75,Aussteller!$A$2:$B$34,2,FALSE),"")</f>
        <v>Pfyl Oskar, Kappelmatt 2a</v>
      </c>
      <c r="F75" s="1">
        <v>38</v>
      </c>
    </row>
    <row r="76" spans="2:6" x14ac:dyDescent="0.45">
      <c r="C76" s="1">
        <f t="shared" si="4"/>
        <v>10</v>
      </c>
      <c r="D76" s="4" t="str">
        <f>IFERROR(VLOOKUP(F76,Aussteller!$A$2:$B$34,2,FALSE),"")</f>
        <v>Gwerder Michael, Büchsenen</v>
      </c>
      <c r="F76" s="1">
        <v>21</v>
      </c>
    </row>
    <row r="77" spans="2:6" x14ac:dyDescent="0.45">
      <c r="C77" s="1">
        <f t="shared" si="4"/>
        <v>11</v>
      </c>
      <c r="D77" s="4" t="str">
        <f>IFERROR(VLOOKUP(F77,Aussteller!$A$2:$B$34,2,FALSE),"")</f>
        <v>Gwerder Michael, Büchsenen</v>
      </c>
      <c r="F77" s="1">
        <v>21</v>
      </c>
    </row>
    <row r="78" spans="2:6" x14ac:dyDescent="0.45">
      <c r="C78" s="1">
        <f t="shared" si="4"/>
        <v>12</v>
      </c>
      <c r="D78" s="4" t="str">
        <f>IFERROR(VLOOKUP(F78,Aussteller!$A$2:$B$34,2,FALSE),"")</f>
        <v>Betschart Willi, Hürital 6</v>
      </c>
      <c r="F78" s="1">
        <v>133</v>
      </c>
    </row>
    <row r="80" spans="2:6" x14ac:dyDescent="0.45">
      <c r="B80" s="3" t="s">
        <v>11</v>
      </c>
      <c r="C80" s="3"/>
      <c r="D80" s="5" t="s">
        <v>12</v>
      </c>
    </row>
    <row r="81" spans="2:6" x14ac:dyDescent="0.45">
      <c r="B81" t="s">
        <v>97</v>
      </c>
      <c r="C81" s="1">
        <v>1</v>
      </c>
      <c r="D81" s="4" t="str">
        <f>IFERROR(VLOOKUP(F81,Aussteller!$A$2:$B$34,2,FALSE),"")</f>
        <v>GG Plattenbach, Betschart Peter und Daniel</v>
      </c>
      <c r="F81" s="1">
        <v>101</v>
      </c>
    </row>
    <row r="82" spans="2:6" x14ac:dyDescent="0.45">
      <c r="B82" t="s">
        <v>97</v>
      </c>
      <c r="C82" s="1">
        <f t="shared" si="4"/>
        <v>2</v>
      </c>
      <c r="D82" s="4" t="str">
        <f>IFERROR(VLOOKUP(F82,Aussteller!$A$2:$B$34,2,FALSE),"")</f>
        <v>Gwerder Michael, Büchsenen</v>
      </c>
      <c r="F82" s="1">
        <v>21</v>
      </c>
    </row>
    <row r="83" spans="2:6" x14ac:dyDescent="0.45">
      <c r="B83" t="s">
        <v>97</v>
      </c>
      <c r="C83" s="1">
        <f t="shared" si="4"/>
        <v>3</v>
      </c>
      <c r="D83" s="4" t="str">
        <f>IFERROR(VLOOKUP(F83,Aussteller!$A$2:$B$34,2,FALSE),"")</f>
        <v>Suter Christian, Stoosstr. 3</v>
      </c>
      <c r="F83" s="1">
        <v>49</v>
      </c>
    </row>
    <row r="84" spans="2:6" x14ac:dyDescent="0.45">
      <c r="C84" s="1">
        <f t="shared" si="4"/>
        <v>4</v>
      </c>
      <c r="D84" s="4" t="str">
        <f>IFERROR(VLOOKUP(F84,Aussteller!$A$2:$B$34,2,FALSE),"")</f>
        <v>Gwerder Alex, Hengsthorn</v>
      </c>
      <c r="F84" s="1">
        <v>82</v>
      </c>
    </row>
    <row r="85" spans="2:6" x14ac:dyDescent="0.45">
      <c r="C85" s="1">
        <f t="shared" si="4"/>
        <v>5</v>
      </c>
      <c r="D85" s="4" t="str">
        <f>IFERROR(VLOOKUP(F85,Aussteller!$A$2:$B$34,2,FALSE),"")</f>
        <v>GG Plattenbach, Betschart Peter und Daniel</v>
      </c>
      <c r="F85" s="1">
        <v>101</v>
      </c>
    </row>
    <row r="86" spans="2:6" x14ac:dyDescent="0.45">
      <c r="C86" s="1">
        <f t="shared" si="4"/>
        <v>6</v>
      </c>
      <c r="D86" s="4" t="str">
        <f>IFERROR(VLOOKUP(F86,Aussteller!$A$2:$B$34,2,FALSE),"")</f>
        <v>Gwerder Michael, Büchsenen</v>
      </c>
      <c r="F86" s="1">
        <v>21</v>
      </c>
    </row>
    <row r="87" spans="2:6" x14ac:dyDescent="0.45">
      <c r="C87" s="1">
        <f t="shared" si="4"/>
        <v>7</v>
      </c>
      <c r="D87" s="4" t="str">
        <f>IFERROR(VLOOKUP(F87,Aussteller!$A$2:$B$34,2,FALSE),"")</f>
        <v>Pfyl Oskar, Kappelmatt 2a</v>
      </c>
      <c r="F87" s="1">
        <v>38</v>
      </c>
    </row>
    <row r="88" spans="2:6" x14ac:dyDescent="0.45">
      <c r="C88" s="1">
        <f t="shared" si="4"/>
        <v>8</v>
      </c>
      <c r="D88" s="4" t="str">
        <f>IFERROR(VLOOKUP(F88,Aussteller!$A$2:$B$34,2,FALSE),"")</f>
        <v>Gwerder Michael, Büchsenen</v>
      </c>
      <c r="F88" s="1">
        <v>21</v>
      </c>
    </row>
    <row r="89" spans="2:6" x14ac:dyDescent="0.45">
      <c r="C89" s="1">
        <f t="shared" si="4"/>
        <v>9</v>
      </c>
      <c r="D89" s="4" t="str">
        <f>IFERROR(VLOOKUP(F89,Aussteller!$A$2:$B$34,2,FALSE),"")</f>
        <v>Heinzer Benno, Sand 2</v>
      </c>
      <c r="F89" s="1">
        <v>71</v>
      </c>
    </row>
    <row r="90" spans="2:6" x14ac:dyDescent="0.45">
      <c r="C90" s="1">
        <f t="shared" si="4"/>
        <v>10</v>
      </c>
      <c r="D90" s="4" t="str">
        <f>IFERROR(VLOOKUP(F90,Aussteller!$A$2:$B$34,2,FALSE),"")</f>
        <v>Schelbert-Bürgler Frowin, Steinweid</v>
      </c>
      <c r="F90" s="1">
        <v>79</v>
      </c>
    </row>
    <row r="92" spans="2:6" x14ac:dyDescent="0.45">
      <c r="B92" s="3" t="s">
        <v>13</v>
      </c>
      <c r="C92" s="3"/>
      <c r="D92" s="5" t="s">
        <v>14</v>
      </c>
    </row>
    <row r="93" spans="2:6" x14ac:dyDescent="0.45">
      <c r="B93" t="s">
        <v>97</v>
      </c>
      <c r="C93" s="1">
        <v>1</v>
      </c>
      <c r="D93" s="4" t="str">
        <f>IFERROR(VLOOKUP(F93,Aussteller!$A$2:$B$34,2,FALSE),"")</f>
        <v>Suter Christian, Stoosstr. 3</v>
      </c>
      <c r="F93" s="1">
        <v>49</v>
      </c>
    </row>
    <row r="94" spans="2:6" x14ac:dyDescent="0.45">
      <c r="B94" t="s">
        <v>97</v>
      </c>
      <c r="C94" s="1">
        <f t="shared" ref="C94:C115" si="5">C93+1</f>
        <v>2</v>
      </c>
      <c r="D94" s="4" t="str">
        <f>IFERROR(VLOOKUP(F94,Aussteller!$A$2:$B$34,2,FALSE),"")</f>
        <v>GG Plattenbach, Betschart Peter und Daniel</v>
      </c>
      <c r="F94" s="1">
        <v>101</v>
      </c>
    </row>
    <row r="95" spans="2:6" x14ac:dyDescent="0.45">
      <c r="C95" s="1">
        <f t="shared" si="5"/>
        <v>3</v>
      </c>
      <c r="D95" s="4" t="str">
        <f>IFERROR(VLOOKUP(F95,Aussteller!$A$2:$B$34,2,FALSE),"")</f>
        <v>Heinzer Benno, Sand 2</v>
      </c>
      <c r="F95" s="1">
        <v>71</v>
      </c>
    </row>
    <row r="96" spans="2:6" x14ac:dyDescent="0.45">
      <c r="C96" s="1">
        <f t="shared" si="5"/>
        <v>4</v>
      </c>
      <c r="D96" s="4" t="str">
        <f>IFERROR(VLOOKUP(F96,Aussteller!$A$2:$B$34,2,FALSE),"")</f>
        <v>Schelbert Peter, Tschalun 27</v>
      </c>
      <c r="F96" s="1">
        <v>132</v>
      </c>
    </row>
    <row r="97" spans="2:6" x14ac:dyDescent="0.45">
      <c r="C97" s="1">
        <f t="shared" si="5"/>
        <v>5</v>
      </c>
      <c r="D97" s="4" t="str">
        <f>IFERROR(VLOOKUP(F97,Aussteller!$A$2:$B$34,2,FALSE),"")</f>
        <v>Betschart Michael, Giezenen 2</v>
      </c>
      <c r="F97" s="1">
        <v>106</v>
      </c>
    </row>
    <row r="99" spans="2:6" x14ac:dyDescent="0.45">
      <c r="B99" s="3" t="s">
        <v>15</v>
      </c>
      <c r="C99" s="3"/>
      <c r="D99" s="5" t="s">
        <v>16</v>
      </c>
    </row>
    <row r="100" spans="2:6" x14ac:dyDescent="0.45">
      <c r="B100" t="s">
        <v>97</v>
      </c>
      <c r="C100" s="1">
        <v>1</v>
      </c>
      <c r="D100" s="4" t="str">
        <f>IFERROR(VLOOKUP(F100,Aussteller!$A$2:$B$34,2,FALSE),"")</f>
        <v>GG Plattenbach, Betschart Peter und Daniel</v>
      </c>
      <c r="F100" s="1">
        <v>101</v>
      </c>
    </row>
    <row r="101" spans="2:6" x14ac:dyDescent="0.45">
      <c r="B101" t="s">
        <v>97</v>
      </c>
      <c r="C101" s="1">
        <f t="shared" si="5"/>
        <v>2</v>
      </c>
      <c r="D101" s="4" t="str">
        <f>IFERROR(VLOOKUP(F101,Aussteller!$A$2:$B$34,2,FALSE),"")</f>
        <v>GG Plattenbach, Betschart Peter und Daniel</v>
      </c>
      <c r="F101" s="1">
        <v>101</v>
      </c>
    </row>
    <row r="102" spans="2:6" x14ac:dyDescent="0.45">
      <c r="B102" t="s">
        <v>97</v>
      </c>
      <c r="C102" s="1">
        <f t="shared" si="5"/>
        <v>3</v>
      </c>
      <c r="D102" s="4" t="str">
        <f>IFERROR(VLOOKUP(F102,Aussteller!$A$2:$B$34,2,FALSE),"")</f>
        <v>Suter Christian, Stoosstr. 3</v>
      </c>
      <c r="F102" s="1">
        <v>49</v>
      </c>
    </row>
    <row r="103" spans="2:6" x14ac:dyDescent="0.45">
      <c r="C103" s="1">
        <f t="shared" si="5"/>
        <v>4</v>
      </c>
      <c r="D103" s="4" t="str">
        <f>IFERROR(VLOOKUP(F103,Aussteller!$A$2:$B$34,2,FALSE),"")</f>
        <v>Gwerder Roland, Höfli</v>
      </c>
      <c r="F103" s="1">
        <v>107</v>
      </c>
    </row>
    <row r="104" spans="2:6" x14ac:dyDescent="0.45">
      <c r="C104" s="1">
        <f t="shared" si="5"/>
        <v>5</v>
      </c>
      <c r="D104" s="4" t="str">
        <f>IFERROR(VLOOKUP(F104,Aussteller!$A$2:$B$34,2,FALSE),"")</f>
        <v>GG Plattenbach, Betschart Peter und Daniel</v>
      </c>
      <c r="F104" s="1">
        <v>101</v>
      </c>
    </row>
    <row r="105" spans="2:6" x14ac:dyDescent="0.45">
      <c r="C105" s="1">
        <f t="shared" si="5"/>
        <v>6</v>
      </c>
      <c r="D105" s="4" t="str">
        <f>IFERROR(VLOOKUP(F105,Aussteller!$A$2:$B$34,2,FALSE),"")</f>
        <v>Blaser Theo, Hauptstr. 17</v>
      </c>
      <c r="F105" s="1">
        <v>9</v>
      </c>
    </row>
    <row r="106" spans="2:6" x14ac:dyDescent="0.45">
      <c r="C106" s="1">
        <f t="shared" si="5"/>
        <v>7</v>
      </c>
      <c r="D106" s="4" t="str">
        <f>IFERROR(VLOOKUP(F106,Aussteller!$A$2:$B$34,2,FALSE),"")</f>
        <v>GG Plattenbach, Betschart Peter und Daniel</v>
      </c>
      <c r="F106" s="1">
        <v>101</v>
      </c>
    </row>
    <row r="107" spans="2:6" x14ac:dyDescent="0.45">
      <c r="C107" s="1">
        <f t="shared" si="5"/>
        <v>8</v>
      </c>
      <c r="D107" s="4" t="str">
        <f>IFERROR(VLOOKUP(F107,Aussteller!$A$2:$B$34,2,FALSE),"")</f>
        <v>Blaser Theo, Hauptstr. 17</v>
      </c>
      <c r="F107" s="1">
        <v>9</v>
      </c>
    </row>
    <row r="108" spans="2:6" x14ac:dyDescent="0.45">
      <c r="C108" s="1">
        <f t="shared" si="5"/>
        <v>9</v>
      </c>
      <c r="D108" s="4" t="str">
        <f>IFERROR(VLOOKUP(F108,Aussteller!$A$2:$B$34,2,FALSE),"")</f>
        <v>Suter Christian, Stoosstr. 3</v>
      </c>
      <c r="F108" s="1">
        <v>49</v>
      </c>
    </row>
    <row r="109" spans="2:6" x14ac:dyDescent="0.45">
      <c r="C109" s="1">
        <f t="shared" si="5"/>
        <v>10</v>
      </c>
      <c r="D109" s="4" t="str">
        <f>IFERROR(VLOOKUP(F109,Aussteller!$A$2:$B$34,2,FALSE),"")</f>
        <v>Betschart Silvan, Hoftrog 7</v>
      </c>
      <c r="F109" s="1">
        <v>1</v>
      </c>
    </row>
    <row r="110" spans="2:6" x14ac:dyDescent="0.45">
      <c r="C110" s="1">
        <f t="shared" si="5"/>
        <v>11</v>
      </c>
      <c r="D110" s="4" t="str">
        <f>IFERROR(VLOOKUP(F110,Aussteller!$A$2:$B$34,2,FALSE),"")</f>
        <v>Gwerder Michael, Büchsenen</v>
      </c>
      <c r="F110" s="1">
        <v>21</v>
      </c>
    </row>
    <row r="111" spans="2:6" x14ac:dyDescent="0.45">
      <c r="C111" s="1">
        <f t="shared" si="5"/>
        <v>12</v>
      </c>
      <c r="D111" s="4" t="str">
        <f>IFERROR(VLOOKUP(F111,Aussteller!$A$2:$B$34,2,FALSE),"")</f>
        <v>Gwerder Michael, Büchsenen</v>
      </c>
      <c r="F111" s="1">
        <v>21</v>
      </c>
    </row>
    <row r="112" spans="2:6" x14ac:dyDescent="0.45">
      <c r="C112" s="1">
        <f t="shared" si="5"/>
        <v>13</v>
      </c>
      <c r="D112" s="4" t="str">
        <f>IFERROR(VLOOKUP(F112,Aussteller!$A$2:$B$34,2,FALSE),"")</f>
        <v>Schelbert Peter, Tschalun 27</v>
      </c>
      <c r="F112" s="1">
        <v>132</v>
      </c>
    </row>
    <row r="113" spans="2:6" x14ac:dyDescent="0.45">
      <c r="C113" s="1">
        <f t="shared" si="5"/>
        <v>14</v>
      </c>
      <c r="D113" s="4" t="str">
        <f>IFERROR(VLOOKUP(F113,Aussteller!$A$2:$B$34,2,FALSE),"")</f>
        <v>Betschart Willi, Hürital 6</v>
      </c>
      <c r="F113" s="1">
        <v>133</v>
      </c>
    </row>
    <row r="114" spans="2:6" x14ac:dyDescent="0.45">
      <c r="C114" s="1">
        <f t="shared" si="5"/>
        <v>15</v>
      </c>
      <c r="D114" s="4" t="str">
        <f>IFERROR(VLOOKUP(F114,Aussteller!$A$2:$B$34,2,FALSE),"")</f>
        <v>Heinzer Benno, Sand 2</v>
      </c>
      <c r="F114" s="1">
        <v>71</v>
      </c>
    </row>
    <row r="115" spans="2:6" x14ac:dyDescent="0.45">
      <c r="C115" s="1">
        <f t="shared" si="5"/>
        <v>16</v>
      </c>
      <c r="D115" s="4" t="str">
        <f>IFERROR(VLOOKUP(F115,Aussteller!$A$2:$B$34,2,FALSE),"")</f>
        <v>Heinzer Benno, Sand 2</v>
      </c>
      <c r="F115" s="1">
        <v>71</v>
      </c>
    </row>
    <row r="117" spans="2:6" x14ac:dyDescent="0.45">
      <c r="B117" s="3" t="s">
        <v>17</v>
      </c>
      <c r="C117" s="3"/>
      <c r="D117" s="5" t="s">
        <v>18</v>
      </c>
    </row>
    <row r="118" spans="2:6" x14ac:dyDescent="0.45">
      <c r="B118" t="s">
        <v>97</v>
      </c>
      <c r="C118" s="1">
        <v>1</v>
      </c>
      <c r="D118" s="4" t="str">
        <f>IFERROR(VLOOKUP(F118,Aussteller!$A$2:$B$34,2,FALSE),"")</f>
        <v>Gwerder Roland, Höfli</v>
      </c>
      <c r="F118" s="1">
        <v>107</v>
      </c>
    </row>
    <row r="119" spans="2:6" x14ac:dyDescent="0.45">
      <c r="B119" t="s">
        <v>97</v>
      </c>
      <c r="C119" s="1">
        <f t="shared" ref="C119:C148" si="6">C118+1</f>
        <v>2</v>
      </c>
      <c r="D119" s="4" t="str">
        <f>IFERROR(VLOOKUP(F119,Aussteller!$A$2:$B$34,2,FALSE),"")</f>
        <v>GG Plattenbach, Betschart Peter und Daniel</v>
      </c>
      <c r="F119" s="1">
        <v>101</v>
      </c>
    </row>
    <row r="120" spans="2:6" x14ac:dyDescent="0.45">
      <c r="B120" t="s">
        <v>97</v>
      </c>
      <c r="C120" s="1">
        <f t="shared" si="6"/>
        <v>3</v>
      </c>
      <c r="D120" s="4" t="str">
        <f>IFERROR(VLOOKUP(F120,Aussteller!$A$2:$B$34,2,FALSE),"")</f>
        <v>Gwerder Roland, Höfli</v>
      </c>
      <c r="F120" s="1">
        <v>107</v>
      </c>
    </row>
    <row r="121" spans="2:6" x14ac:dyDescent="0.45">
      <c r="C121" s="1">
        <f t="shared" si="6"/>
        <v>4</v>
      </c>
      <c r="D121" s="4" t="str">
        <f>IFERROR(VLOOKUP(F121,Aussteller!$A$2:$B$34,2,FALSE),"")</f>
        <v>Suter Christian, Stoosstr. 3</v>
      </c>
      <c r="F121" s="1">
        <v>49</v>
      </c>
    </row>
    <row r="122" spans="2:6" x14ac:dyDescent="0.45">
      <c r="C122" s="1">
        <f t="shared" si="6"/>
        <v>5</v>
      </c>
      <c r="D122" s="4" t="str">
        <f>IFERROR(VLOOKUP(F122,Aussteller!$A$2:$B$34,2,FALSE),"")</f>
        <v>Gwerder Roland, Höfli</v>
      </c>
      <c r="F122" s="1">
        <v>107</v>
      </c>
    </row>
    <row r="123" spans="2:6" x14ac:dyDescent="0.45">
      <c r="C123" s="1">
        <f t="shared" si="6"/>
        <v>6</v>
      </c>
      <c r="D123" s="4" t="str">
        <f>IFERROR(VLOOKUP(F123,Aussteller!$A$2:$B$34,2,FALSE),"")</f>
        <v>Blaser Theo, Hauptstr. 17</v>
      </c>
      <c r="F123" s="1">
        <v>9</v>
      </c>
    </row>
    <row r="124" spans="2:6" x14ac:dyDescent="0.45">
      <c r="C124" s="1">
        <f t="shared" si="6"/>
        <v>7</v>
      </c>
      <c r="D124" s="4" t="str">
        <f>IFERROR(VLOOKUP(F124,Aussteller!$A$2:$B$34,2,FALSE),"")</f>
        <v>GG Plattenbach, Betschart Peter und Daniel</v>
      </c>
      <c r="F124" s="1">
        <v>101</v>
      </c>
    </row>
    <row r="125" spans="2:6" x14ac:dyDescent="0.45">
      <c r="C125" s="1">
        <f t="shared" si="6"/>
        <v>8</v>
      </c>
      <c r="D125" s="4" t="str">
        <f>IFERROR(VLOOKUP(F125,Aussteller!$A$2:$B$34,2,FALSE),"")</f>
        <v>GG Plattenbach, Betschart Peter und Daniel</v>
      </c>
      <c r="F125" s="1">
        <v>101</v>
      </c>
    </row>
    <row r="126" spans="2:6" x14ac:dyDescent="0.45">
      <c r="C126" s="1">
        <f t="shared" si="6"/>
        <v>9</v>
      </c>
      <c r="D126" s="4" t="str">
        <f>IFERROR(VLOOKUP(F126,Aussteller!$A$2:$B$34,2,FALSE),"")</f>
        <v>Blaser Theo, Hauptstr. 17</v>
      </c>
      <c r="F126" s="1">
        <v>9</v>
      </c>
    </row>
    <row r="127" spans="2:6" x14ac:dyDescent="0.45">
      <c r="C127" s="1">
        <f t="shared" si="6"/>
        <v>10</v>
      </c>
      <c r="D127" s="4" t="str">
        <f>IFERROR(VLOOKUP(F127,Aussteller!$A$2:$B$34,2,FALSE),"")</f>
        <v>Pfyl Oskar, Kappelmatt 2a</v>
      </c>
      <c r="F127" s="1">
        <v>38</v>
      </c>
    </row>
    <row r="128" spans="2:6" x14ac:dyDescent="0.45">
      <c r="C128" s="1">
        <f t="shared" si="6"/>
        <v>11</v>
      </c>
      <c r="D128" s="4" t="str">
        <f>IFERROR(VLOOKUP(F128,Aussteller!$A$2:$B$34,2,FALSE),"")</f>
        <v>Gwerder Michael, Büchsenen</v>
      </c>
      <c r="F128" s="1">
        <v>21</v>
      </c>
    </row>
    <row r="129" spans="2:6" x14ac:dyDescent="0.45">
      <c r="C129" s="1">
        <f t="shared" si="6"/>
        <v>12</v>
      </c>
      <c r="D129" s="4" t="str">
        <f>IFERROR(VLOOKUP(F129,Aussteller!$A$2:$B$34,2,FALSE),"")</f>
        <v>Heinzer Benno, Sand 2</v>
      </c>
      <c r="F129" s="1">
        <v>71</v>
      </c>
    </row>
    <row r="130" spans="2:6" x14ac:dyDescent="0.45">
      <c r="C130" s="1">
        <f t="shared" si="6"/>
        <v>13</v>
      </c>
      <c r="D130" s="4" t="str">
        <f>IFERROR(VLOOKUP(F130,Aussteller!$A$2:$B$34,2,FALSE),"")</f>
        <v>Schelbert Peter, Tschalun 27</v>
      </c>
      <c r="F130" s="1">
        <v>132</v>
      </c>
    </row>
    <row r="131" spans="2:6" x14ac:dyDescent="0.45">
      <c r="C131" s="1">
        <f t="shared" si="6"/>
        <v>14</v>
      </c>
      <c r="D131" s="4" t="str">
        <f>IFERROR(VLOOKUP(F131,Aussteller!$A$2:$B$34,2,FALSE),"")</f>
        <v>Betschart Michael, Giezenen 2</v>
      </c>
      <c r="F131" s="1">
        <v>106</v>
      </c>
    </row>
    <row r="132" spans="2:6" x14ac:dyDescent="0.45">
      <c r="C132" s="1">
        <f t="shared" si="6"/>
        <v>15</v>
      </c>
      <c r="D132" s="4" t="str">
        <f>IFERROR(VLOOKUP(F132,Aussteller!$A$2:$B$34,2,FALSE),"")</f>
        <v>Betschart Michael, Giezenen 2</v>
      </c>
      <c r="F132" s="1">
        <v>106</v>
      </c>
    </row>
    <row r="134" spans="2:6" x14ac:dyDescent="0.45">
      <c r="B134" s="3" t="s">
        <v>19</v>
      </c>
      <c r="C134" s="3"/>
      <c r="D134" s="5" t="s">
        <v>20</v>
      </c>
    </row>
    <row r="135" spans="2:6" x14ac:dyDescent="0.45">
      <c r="B135" t="s">
        <v>97</v>
      </c>
      <c r="C135" s="1">
        <v>1</v>
      </c>
      <c r="D135" s="4" t="str">
        <f>IFERROR(VLOOKUP(F135,Aussteller!$A$2:$B$34,2,FALSE),"")</f>
        <v>GG Plattenbach, Betschart Peter und Daniel</v>
      </c>
      <c r="F135" s="1">
        <v>101</v>
      </c>
    </row>
    <row r="136" spans="2:6" x14ac:dyDescent="0.45">
      <c r="B136" t="s">
        <v>97</v>
      </c>
      <c r="C136" s="1">
        <f t="shared" si="6"/>
        <v>2</v>
      </c>
      <c r="D136" s="4" t="str">
        <f>IFERROR(VLOOKUP(F136,Aussteller!$A$2:$B$34,2,FALSE),"")</f>
        <v>Gwerder Roland, Höfli</v>
      </c>
      <c r="F136" s="1">
        <v>107</v>
      </c>
    </row>
    <row r="137" spans="2:6" x14ac:dyDescent="0.45">
      <c r="C137" s="1">
        <f t="shared" si="6"/>
        <v>3</v>
      </c>
      <c r="D137" s="4" t="str">
        <f>IFERROR(VLOOKUP(F137,Aussteller!$A$2:$B$34,2,FALSE),"")</f>
        <v>Gwerder Michael, Büchsenen</v>
      </c>
      <c r="F137" s="1">
        <v>21</v>
      </c>
    </row>
    <row r="138" spans="2:6" x14ac:dyDescent="0.45">
      <c r="C138" s="1">
        <f t="shared" si="6"/>
        <v>4</v>
      </c>
      <c r="D138" s="4" t="str">
        <f>IFERROR(VLOOKUP(F138,Aussteller!$A$2:$B$34,2,FALSE),"")</f>
        <v>Pfyl Oskar, Kappelmatt 2a</v>
      </c>
      <c r="F138" s="1">
        <v>38</v>
      </c>
    </row>
    <row r="139" spans="2:6" x14ac:dyDescent="0.45">
      <c r="C139" s="1">
        <f t="shared" si="6"/>
        <v>5</v>
      </c>
      <c r="D139" s="4" t="str">
        <f>IFERROR(VLOOKUP(F139,Aussteller!$A$2:$B$34,2,FALSE),"")</f>
        <v>Heinzer Benno, Sand 2</v>
      </c>
      <c r="F139" s="1">
        <v>71</v>
      </c>
    </row>
    <row r="140" spans="2:6" x14ac:dyDescent="0.45">
      <c r="C140" s="1">
        <f t="shared" si="6"/>
        <v>6</v>
      </c>
      <c r="D140" s="4" t="str">
        <f>IFERROR(VLOOKUP(F140,Aussteller!$A$2:$B$34,2,FALSE),"")</f>
        <v>Blaser Theo, Hauptstr. 17</v>
      </c>
      <c r="F140" s="1">
        <v>9</v>
      </c>
    </row>
    <row r="141" spans="2:6" x14ac:dyDescent="0.45">
      <c r="C141" s="1">
        <f t="shared" si="6"/>
        <v>7</v>
      </c>
      <c r="D141" s="4" t="str">
        <f>IFERROR(VLOOKUP(F141,Aussteller!$A$2:$B$34,2,FALSE),"")</f>
        <v>Bürgler Pius, Teufdohlen</v>
      </c>
      <c r="F141" s="1">
        <v>202</v>
      </c>
    </row>
    <row r="142" spans="2:6" x14ac:dyDescent="0.45">
      <c r="C142" s="1">
        <f t="shared" si="6"/>
        <v>8</v>
      </c>
      <c r="D142" s="4" t="str">
        <f>IFERROR(VLOOKUP(F142,Aussteller!$A$2:$B$34,2,FALSE),"")</f>
        <v>Schelbert Edy, Figgleren 2</v>
      </c>
      <c r="F142" s="1">
        <v>64</v>
      </c>
    </row>
    <row r="143" spans="2:6" x14ac:dyDescent="0.45">
      <c r="C143" s="1">
        <f t="shared" si="6"/>
        <v>9</v>
      </c>
      <c r="D143" s="4" t="str">
        <f>IFERROR(VLOOKUP(F143,Aussteller!$A$2:$B$34,2,FALSE),"")</f>
        <v>Betschart Michael, Giezenen 2</v>
      </c>
      <c r="F143" s="1">
        <v>106</v>
      </c>
    </row>
    <row r="145" spans="2:6" x14ac:dyDescent="0.45">
      <c r="B145" s="3" t="s">
        <v>21</v>
      </c>
      <c r="C145" s="3"/>
      <c r="D145" s="5" t="s">
        <v>22</v>
      </c>
    </row>
    <row r="146" spans="2:6" x14ac:dyDescent="0.45">
      <c r="B146" t="s">
        <v>97</v>
      </c>
      <c r="C146" s="1">
        <v>1</v>
      </c>
      <c r="D146" s="4" t="str">
        <f>IFERROR(VLOOKUP(F146,Aussteller!$A$2:$B$34,2,FALSE),"")</f>
        <v>GG Plattenbach, Betschart Peter und Daniel</v>
      </c>
      <c r="F146" s="1">
        <v>101</v>
      </c>
    </row>
    <row r="147" spans="2:6" x14ac:dyDescent="0.45">
      <c r="B147" t="s">
        <v>97</v>
      </c>
      <c r="C147" s="1">
        <f t="shared" si="6"/>
        <v>2</v>
      </c>
      <c r="D147" s="4" t="str">
        <f>IFERROR(VLOOKUP(F147,Aussteller!$A$2:$B$34,2,FALSE),"")</f>
        <v>Gwerder Roland, Höfli</v>
      </c>
      <c r="F147" s="1">
        <v>107</v>
      </c>
    </row>
    <row r="148" spans="2:6" x14ac:dyDescent="0.45">
      <c r="C148" s="1">
        <f t="shared" si="6"/>
        <v>3</v>
      </c>
      <c r="D148" s="4" t="str">
        <f>IFERROR(VLOOKUP(F148,Aussteller!$A$2:$B$34,2,FALSE),"")</f>
        <v>GG Plattenbach, Betschart Peter und Daniel</v>
      </c>
      <c r="F148" s="1">
        <v>101</v>
      </c>
    </row>
    <row r="149" spans="2:6" x14ac:dyDescent="0.45">
      <c r="C149" s="1">
        <f t="shared" ref="C149:C154" si="7">C148+1</f>
        <v>4</v>
      </c>
      <c r="D149" s="4" t="str">
        <f>IFERROR(VLOOKUP(F149,Aussteller!$A$2:$B$34,2,FALSE),"")</f>
        <v>Betschart Manfred, Ober Eggeli 2</v>
      </c>
      <c r="F149" s="1">
        <v>129</v>
      </c>
    </row>
    <row r="150" spans="2:6" x14ac:dyDescent="0.45">
      <c r="C150" s="1">
        <f t="shared" si="7"/>
        <v>5</v>
      </c>
      <c r="D150" s="4" t="str">
        <f>IFERROR(VLOOKUP(F150,Aussteller!$A$2:$B$34,2,FALSE),"")</f>
        <v>Gwerder Roland, Höfli</v>
      </c>
      <c r="F150" s="1">
        <v>107</v>
      </c>
    </row>
    <row r="151" spans="2:6" x14ac:dyDescent="0.45">
      <c r="C151" s="1">
        <f t="shared" si="7"/>
        <v>6</v>
      </c>
      <c r="D151" s="4" t="str">
        <f>IFERROR(VLOOKUP(F151,Aussteller!$A$2:$B$34,2,FALSE),"")</f>
        <v>Betschart Manfred, Ober Eggeli 2</v>
      </c>
      <c r="F151" s="1">
        <v>129</v>
      </c>
    </row>
    <row r="152" spans="2:6" x14ac:dyDescent="0.45">
      <c r="C152" s="1">
        <f t="shared" si="7"/>
        <v>7</v>
      </c>
      <c r="D152" s="4" t="str">
        <f>IFERROR(VLOOKUP(F152,Aussteller!$A$2:$B$34,2,FALSE),"")</f>
        <v>GG Plattenbach, Betschart Peter und Daniel</v>
      </c>
      <c r="F152" s="1">
        <v>101</v>
      </c>
    </row>
    <row r="153" spans="2:6" x14ac:dyDescent="0.45">
      <c r="C153" s="1">
        <f t="shared" si="7"/>
        <v>8</v>
      </c>
      <c r="D153" s="4" t="str">
        <f>IFERROR(VLOOKUP(F153,Aussteller!$A$2:$B$34,2,FALSE),"")</f>
        <v>Gwerder Christof, Boden 1</v>
      </c>
      <c r="F153" s="1">
        <v>24</v>
      </c>
    </row>
    <row r="154" spans="2:6" x14ac:dyDescent="0.45">
      <c r="C154" s="1">
        <f t="shared" si="7"/>
        <v>9</v>
      </c>
      <c r="D154" s="4" t="str">
        <f>IFERROR(VLOOKUP(F154,Aussteller!$A$2:$B$34,2,FALSE),"")</f>
        <v>Schelbert Peter, Tschalun 27</v>
      </c>
      <c r="F154" s="1">
        <v>132</v>
      </c>
    </row>
    <row r="156" spans="2:6" x14ac:dyDescent="0.45">
      <c r="B156" s="3" t="s">
        <v>23</v>
      </c>
      <c r="C156" s="3"/>
      <c r="D156" s="5" t="s">
        <v>24</v>
      </c>
    </row>
    <row r="157" spans="2:6" x14ac:dyDescent="0.45">
      <c r="B157" t="s">
        <v>97</v>
      </c>
      <c r="C157" s="1">
        <v>1</v>
      </c>
      <c r="D157" s="4" t="str">
        <f>IFERROR(VLOOKUP(F157,Aussteller!$A$2:$B$34,2,FALSE),"")</f>
        <v>Gwerder Roland, Höfli</v>
      </c>
      <c r="F157" s="1">
        <v>107</v>
      </c>
    </row>
    <row r="158" spans="2:6" x14ac:dyDescent="0.45">
      <c r="B158" t="s">
        <v>97</v>
      </c>
      <c r="C158" s="1">
        <f t="shared" ref="C158:C186" si="8">C157+1</f>
        <v>2</v>
      </c>
      <c r="D158" s="4" t="str">
        <f>IFERROR(VLOOKUP(F158,Aussteller!$A$2:$B$34,2,FALSE),"")</f>
        <v>GG Plattenbach, Betschart Peter und Daniel</v>
      </c>
      <c r="F158" s="1">
        <v>101</v>
      </c>
    </row>
    <row r="159" spans="2:6" x14ac:dyDescent="0.45">
      <c r="B159" t="s">
        <v>97</v>
      </c>
      <c r="C159" s="1">
        <f t="shared" si="8"/>
        <v>3</v>
      </c>
      <c r="D159" s="4" t="str">
        <f>IFERROR(VLOOKUP(F159,Aussteller!$A$2:$B$34,2,FALSE),"")</f>
        <v>Gwerder Roland, Höfli</v>
      </c>
      <c r="F159" s="1">
        <v>107</v>
      </c>
    </row>
    <row r="160" spans="2:6" x14ac:dyDescent="0.45">
      <c r="C160" s="1">
        <f t="shared" si="8"/>
        <v>4</v>
      </c>
      <c r="D160" s="4" t="str">
        <f>IFERROR(VLOOKUP(F160,Aussteller!$A$2:$B$34,2,FALSE),"")</f>
        <v>GG Plattenbach, Betschart Peter und Daniel</v>
      </c>
      <c r="F160" s="1">
        <v>101</v>
      </c>
    </row>
    <row r="161" spans="2:6" x14ac:dyDescent="0.45">
      <c r="C161" s="1">
        <f t="shared" si="8"/>
        <v>5</v>
      </c>
      <c r="D161" s="4" t="str">
        <f>IFERROR(VLOOKUP(F161,Aussteller!$A$2:$B$34,2,FALSE),"")</f>
        <v>Gwerder Roland, Höfli</v>
      </c>
      <c r="F161" s="1">
        <v>107</v>
      </c>
    </row>
    <row r="162" spans="2:6" x14ac:dyDescent="0.45">
      <c r="C162" s="1">
        <f t="shared" si="8"/>
        <v>6</v>
      </c>
      <c r="D162" s="4" t="str">
        <f>IFERROR(VLOOKUP(F162,Aussteller!$A$2:$B$34,2,FALSE),"")</f>
        <v>Suter Markus, Tristel 2</v>
      </c>
      <c r="F162" s="1">
        <v>48</v>
      </c>
    </row>
    <row r="163" spans="2:6" x14ac:dyDescent="0.45">
      <c r="C163" s="1">
        <f t="shared" si="8"/>
        <v>7</v>
      </c>
      <c r="D163" s="4" t="str">
        <f>IFERROR(VLOOKUP(F163,Aussteller!$A$2:$B$34,2,FALSE),"")</f>
        <v>GG Plattenbach, Betschart Peter und Daniel</v>
      </c>
      <c r="F163" s="1">
        <v>101</v>
      </c>
    </row>
    <row r="164" spans="2:6" x14ac:dyDescent="0.45">
      <c r="C164" s="1">
        <f t="shared" si="8"/>
        <v>8</v>
      </c>
      <c r="D164" s="4" t="str">
        <f>IFERROR(VLOOKUP(F164,Aussteller!$A$2:$B$34,2,FALSE),"")</f>
        <v>Blaser Theo, Hauptstr. 17</v>
      </c>
      <c r="F164" s="1">
        <v>9</v>
      </c>
    </row>
    <row r="165" spans="2:6" x14ac:dyDescent="0.45">
      <c r="C165" s="1">
        <f t="shared" si="8"/>
        <v>9</v>
      </c>
      <c r="D165" s="4" t="str">
        <f>IFERROR(VLOOKUP(F165,Aussteller!$A$2:$B$34,2,FALSE),"")</f>
        <v>Gwerder Cornel, Marktstr. 31a</v>
      </c>
      <c r="F165" s="1">
        <v>124</v>
      </c>
    </row>
    <row r="166" spans="2:6" x14ac:dyDescent="0.45">
      <c r="C166" s="1">
        <f t="shared" si="8"/>
        <v>10</v>
      </c>
      <c r="D166" s="4" t="str">
        <f>IFERROR(VLOOKUP(F166,Aussteller!$A$2:$B$34,2,FALSE),"")</f>
        <v>Gwerder Roland, Höfli</v>
      </c>
      <c r="F166" s="1">
        <v>107</v>
      </c>
    </row>
    <row r="167" spans="2:6" x14ac:dyDescent="0.45">
      <c r="C167" s="1">
        <f t="shared" si="8"/>
        <v>11</v>
      </c>
      <c r="D167" s="4" t="str">
        <f>IFERROR(VLOOKUP(F167,Aussteller!$A$2:$B$34,2,FALSE),"")</f>
        <v>Betschart Manfred, Ober Eggeli 2</v>
      </c>
      <c r="F167" s="1">
        <v>129</v>
      </c>
    </row>
    <row r="168" spans="2:6" x14ac:dyDescent="0.45">
      <c r="C168" s="1">
        <f t="shared" si="8"/>
        <v>12</v>
      </c>
      <c r="D168" s="4" t="str">
        <f>IFERROR(VLOOKUP(F168,Aussteller!$A$2:$B$34,2,FALSE),"")</f>
        <v>GG Plattenbach, Betschart Peter und Daniel</v>
      </c>
      <c r="F168" s="1">
        <v>101</v>
      </c>
    </row>
    <row r="169" spans="2:6" x14ac:dyDescent="0.45">
      <c r="C169" s="1">
        <f t="shared" si="8"/>
        <v>13</v>
      </c>
      <c r="D169" s="4" t="str">
        <f>IFERROR(VLOOKUP(F169,Aussteller!$A$2:$B$34,2,FALSE),"")</f>
        <v>Betschart Silvan, Hoftrog 7</v>
      </c>
      <c r="F169" s="1">
        <v>1</v>
      </c>
    </row>
    <row r="170" spans="2:6" x14ac:dyDescent="0.45">
      <c r="C170" s="1">
        <f t="shared" si="8"/>
        <v>14</v>
      </c>
      <c r="D170" s="4" t="str">
        <f>IFERROR(VLOOKUP(F170,Aussteller!$A$2:$B$34,2,FALSE),"")</f>
        <v>Betschart Manfred, Ober Eggeli 2</v>
      </c>
      <c r="F170" s="1">
        <v>129</v>
      </c>
    </row>
    <row r="171" spans="2:6" x14ac:dyDescent="0.45">
      <c r="C171" s="1">
        <f t="shared" si="8"/>
        <v>15</v>
      </c>
      <c r="D171" s="4" t="str">
        <f>IFERROR(VLOOKUP(F171,Aussteller!$A$2:$B$34,2,FALSE),"")</f>
        <v>Betschart Manfred, Ober Eggeli 2</v>
      </c>
      <c r="F171" s="1">
        <v>129</v>
      </c>
    </row>
    <row r="172" spans="2:6" x14ac:dyDescent="0.45">
      <c r="C172" s="1">
        <f t="shared" si="8"/>
        <v>16</v>
      </c>
      <c r="D172" s="4" t="str">
        <f>IFERROR(VLOOKUP(F172,Aussteller!$A$2:$B$34,2,FALSE),"")</f>
        <v>Betschart Manfred, Ober Eggeli 2</v>
      </c>
      <c r="F172" s="1">
        <v>129</v>
      </c>
    </row>
    <row r="173" spans="2:6" x14ac:dyDescent="0.45">
      <c r="C173" s="1">
        <f t="shared" si="8"/>
        <v>17</v>
      </c>
      <c r="D173" s="4" t="str">
        <f>IFERROR(VLOOKUP(F173,Aussteller!$A$2:$B$34,2,FALSE),"")</f>
        <v>Gwerder Christof, Boden 1</v>
      </c>
      <c r="F173" s="1">
        <v>24</v>
      </c>
    </row>
    <row r="175" spans="2:6" x14ac:dyDescent="0.45">
      <c r="B175" s="3" t="s">
        <v>25</v>
      </c>
      <c r="C175" s="3"/>
      <c r="D175" s="5" t="s">
        <v>88</v>
      </c>
    </row>
    <row r="176" spans="2:6" x14ac:dyDescent="0.45">
      <c r="B176" t="s">
        <v>97</v>
      </c>
      <c r="C176" s="1">
        <v>1</v>
      </c>
      <c r="D176" s="4" t="str">
        <f>IFERROR(VLOOKUP(F176,Aussteller!$A$2:$B$34,2,FALSE),"")</f>
        <v>GG Plattenbach, Betschart Peter und Daniel</v>
      </c>
      <c r="F176" s="1">
        <v>101</v>
      </c>
    </row>
    <row r="177" spans="2:6" x14ac:dyDescent="0.45">
      <c r="B177" t="s">
        <v>97</v>
      </c>
      <c r="C177" s="1">
        <f t="shared" si="8"/>
        <v>2</v>
      </c>
      <c r="D177" s="4" t="str">
        <f>IFERROR(VLOOKUP(F177,Aussteller!$A$2:$B$34,2,FALSE),"")</f>
        <v>GG Plattenbach, Betschart Peter und Daniel</v>
      </c>
      <c r="F177" s="1">
        <v>101</v>
      </c>
    </row>
    <row r="178" spans="2:6" x14ac:dyDescent="0.45">
      <c r="C178" s="1">
        <f t="shared" si="8"/>
        <v>3</v>
      </c>
      <c r="D178" s="4" t="str">
        <f>IFERROR(VLOOKUP(F178,Aussteller!$A$2:$B$34,2,FALSE),"")</f>
        <v>Blaser Theo, Hauptstr. 17</v>
      </c>
      <c r="F178" s="1">
        <v>9</v>
      </c>
    </row>
    <row r="179" spans="2:6" x14ac:dyDescent="0.45">
      <c r="C179" s="1">
        <f t="shared" si="8"/>
        <v>4</v>
      </c>
      <c r="D179" s="4" t="str">
        <f>IFERROR(VLOOKUP(F179,Aussteller!$A$2:$B$34,2,FALSE),"")</f>
        <v>Pfyl Oskar, Kappelmatt 2a</v>
      </c>
      <c r="F179" s="1">
        <v>38</v>
      </c>
    </row>
    <row r="180" spans="2:6" x14ac:dyDescent="0.45">
      <c r="C180" s="1">
        <f t="shared" si="8"/>
        <v>5</v>
      </c>
      <c r="D180" s="4" t="str">
        <f>IFERROR(VLOOKUP(F180,Aussteller!$A$2:$B$34,2,FALSE),"")</f>
        <v>Gwerder Michael, Büchsenen</v>
      </c>
      <c r="F180" s="1">
        <v>21</v>
      </c>
    </row>
    <row r="181" spans="2:6" x14ac:dyDescent="0.45">
      <c r="C181" s="1">
        <f t="shared" si="8"/>
        <v>6</v>
      </c>
      <c r="D181" s="4" t="str">
        <f>IFERROR(VLOOKUP(F181,Aussteller!$A$2:$B$34,2,FALSE),"")</f>
        <v>Betschart Willi, Hürital 6</v>
      </c>
      <c r="F181" s="1">
        <v>133</v>
      </c>
    </row>
    <row r="183" spans="2:6" x14ac:dyDescent="0.45">
      <c r="B183" s="3" t="s">
        <v>26</v>
      </c>
      <c r="C183" s="3"/>
      <c r="D183" s="5" t="s">
        <v>87</v>
      </c>
    </row>
    <row r="184" spans="2:6" x14ac:dyDescent="0.45">
      <c r="B184" t="s">
        <v>97</v>
      </c>
      <c r="C184" s="1">
        <v>1</v>
      </c>
      <c r="D184" s="4" t="str">
        <f>IFERROR(VLOOKUP(F184,Aussteller!$A$2:$B$34,2,FALSE),"")</f>
        <v>Pfyl Oskar, Kappelmatt 2a</v>
      </c>
      <c r="F184" s="1">
        <v>38</v>
      </c>
    </row>
    <row r="185" spans="2:6" x14ac:dyDescent="0.45">
      <c r="B185" t="s">
        <v>97</v>
      </c>
      <c r="C185" s="1">
        <f t="shared" si="8"/>
        <v>2</v>
      </c>
      <c r="D185" s="4" t="str">
        <f>IFERROR(VLOOKUP(F185,Aussteller!$A$2:$B$34,2,FALSE),"")</f>
        <v>Gwerder Michael, Büchsenen</v>
      </c>
      <c r="F185" s="1">
        <v>21</v>
      </c>
    </row>
    <row r="186" spans="2:6" x14ac:dyDescent="0.45">
      <c r="C186" s="1">
        <f t="shared" si="8"/>
        <v>3</v>
      </c>
      <c r="D186" s="4" t="str">
        <f>IFERROR(VLOOKUP(F186,Aussteller!$A$2:$B$34,2,FALSE),"")</f>
        <v>Pfyl Oskar, Kappelmatt 2a</v>
      </c>
      <c r="F186" s="1">
        <v>38</v>
      </c>
    </row>
    <row r="187" spans="2:6" x14ac:dyDescent="0.45">
      <c r="C187" s="1">
        <f t="shared" ref="C187:C191" si="9">C186+1</f>
        <v>4</v>
      </c>
      <c r="D187" s="4" t="str">
        <f>IFERROR(VLOOKUP(F187,Aussteller!$A$2:$B$34,2,FALSE),"")</f>
        <v>Gwerder Cornel, Marktstr. 31a</v>
      </c>
      <c r="F187" s="1">
        <v>124</v>
      </c>
    </row>
    <row r="188" spans="2:6" x14ac:dyDescent="0.45">
      <c r="C188" s="1">
        <f t="shared" si="9"/>
        <v>5</v>
      </c>
      <c r="D188" s="4" t="str">
        <f>IFERROR(VLOOKUP(F188,Aussteller!$A$2:$B$34,2,FALSE),"")</f>
        <v>Gwerder Michael, Büchsenen</v>
      </c>
      <c r="F188" s="1">
        <v>21</v>
      </c>
    </row>
    <row r="189" spans="2:6" x14ac:dyDescent="0.45">
      <c r="C189" s="1">
        <f t="shared" si="9"/>
        <v>6</v>
      </c>
      <c r="D189" s="4" t="str">
        <f>IFERROR(VLOOKUP(F189,Aussteller!$A$2:$B$34,2,FALSE),"")</f>
        <v>Blaser Theo, Hauptstr. 17</v>
      </c>
      <c r="F189" s="1">
        <v>9</v>
      </c>
    </row>
    <row r="190" spans="2:6" x14ac:dyDescent="0.45">
      <c r="C190" s="1">
        <f t="shared" si="9"/>
        <v>7</v>
      </c>
      <c r="D190" s="4" t="str">
        <f>IFERROR(VLOOKUP(F190,Aussteller!$A$2:$B$34,2,FALSE),"")</f>
        <v>Schelbert Peter, Tschalun 27</v>
      </c>
      <c r="F190" s="1">
        <v>132</v>
      </c>
    </row>
    <row r="191" spans="2:6" x14ac:dyDescent="0.45">
      <c r="C191" s="1">
        <f t="shared" si="9"/>
        <v>8</v>
      </c>
      <c r="D191" s="4" t="str">
        <f>IFERROR(VLOOKUP(F191,Aussteller!$A$2:$B$34,2,FALSE),"")</f>
        <v>Schelbert Peter, Tschalun 27</v>
      </c>
      <c r="F191" s="1">
        <v>132</v>
      </c>
    </row>
    <row r="193" spans="2:6" x14ac:dyDescent="0.45">
      <c r="B193" s="3" t="s">
        <v>27</v>
      </c>
      <c r="C193" s="3"/>
      <c r="D193" s="5" t="s">
        <v>89</v>
      </c>
    </row>
    <row r="194" spans="2:6" x14ac:dyDescent="0.45">
      <c r="B194" t="s">
        <v>97</v>
      </c>
      <c r="C194" s="1">
        <v>1</v>
      </c>
      <c r="D194" s="4" t="str">
        <f>IFERROR(VLOOKUP(F194,Aussteller!$A$2:$B$34,2,FALSE),"")</f>
        <v>GG Plattenbach, Betschart Peter und Daniel</v>
      </c>
      <c r="F194" s="1">
        <v>101</v>
      </c>
    </row>
    <row r="195" spans="2:6" x14ac:dyDescent="0.45">
      <c r="B195" t="s">
        <v>97</v>
      </c>
      <c r="C195" s="1">
        <f t="shared" ref="C195:C212" si="10">C194+1</f>
        <v>2</v>
      </c>
      <c r="D195" s="4" t="str">
        <f>IFERROR(VLOOKUP(F195,Aussteller!$A$2:$B$34,2,FALSE),"")</f>
        <v>Gwerder Roland, Höfli</v>
      </c>
      <c r="F195" s="1">
        <v>107</v>
      </c>
    </row>
    <row r="196" spans="2:6" x14ac:dyDescent="0.45">
      <c r="B196" t="s">
        <v>97</v>
      </c>
      <c r="C196" s="1">
        <f t="shared" si="10"/>
        <v>3</v>
      </c>
      <c r="D196" s="4" t="str">
        <f>IFERROR(VLOOKUP(F196,Aussteller!$A$2:$B$34,2,FALSE),"")</f>
        <v>Betschart Manfred, Ober Eggeli 2</v>
      </c>
      <c r="F196" s="1">
        <v>129</v>
      </c>
    </row>
    <row r="197" spans="2:6" x14ac:dyDescent="0.45">
      <c r="C197" s="1">
        <f t="shared" si="10"/>
        <v>4</v>
      </c>
      <c r="D197" s="4" t="str">
        <f>IFERROR(VLOOKUP(F197,Aussteller!$A$2:$B$34,2,FALSE),"")</f>
        <v>GG Plattenbach, Betschart Peter und Daniel</v>
      </c>
      <c r="F197" s="1">
        <v>101</v>
      </c>
    </row>
    <row r="198" spans="2:6" x14ac:dyDescent="0.45">
      <c r="C198" s="1">
        <f t="shared" si="10"/>
        <v>5</v>
      </c>
      <c r="D198" s="4" t="str">
        <f>IFERROR(VLOOKUP(F198,Aussteller!$A$2:$B$34,2,FALSE),"")</f>
        <v>Blaser Theo, Hauptstr. 17</v>
      </c>
      <c r="F198" s="1">
        <v>9</v>
      </c>
    </row>
    <row r="199" spans="2:6" x14ac:dyDescent="0.45">
      <c r="C199" s="1">
        <f t="shared" si="10"/>
        <v>6</v>
      </c>
      <c r="D199" s="4" t="str">
        <f>IFERROR(VLOOKUP(F199,Aussteller!$A$2:$B$34,2,FALSE),"")</f>
        <v>GG Plattenbach, Betschart Peter und Daniel</v>
      </c>
      <c r="F199" s="1">
        <v>101</v>
      </c>
    </row>
    <row r="200" spans="2:6" x14ac:dyDescent="0.45">
      <c r="C200" s="1">
        <f t="shared" si="10"/>
        <v>7</v>
      </c>
      <c r="D200" s="4" t="str">
        <f>IFERROR(VLOOKUP(F200,Aussteller!$A$2:$B$34,2,FALSE),"")</f>
        <v>Betschart Manfred, Ober Eggeli 2</v>
      </c>
      <c r="F200" s="1">
        <v>129</v>
      </c>
    </row>
    <row r="201" spans="2:6" x14ac:dyDescent="0.45">
      <c r="C201" s="1">
        <f t="shared" si="10"/>
        <v>8</v>
      </c>
      <c r="D201" s="4" t="str">
        <f>IFERROR(VLOOKUP(F201,Aussteller!$A$2:$B$34,2,FALSE),"")</f>
        <v>Gwerder Michael, Büchsenen</v>
      </c>
      <c r="F201" s="1">
        <v>21</v>
      </c>
    </row>
    <row r="202" spans="2:6" x14ac:dyDescent="0.45">
      <c r="C202" s="1">
        <f t="shared" si="10"/>
        <v>9</v>
      </c>
      <c r="D202" s="4" t="str">
        <f>IFERROR(VLOOKUP(F202,Aussteller!$A$2:$B$34,2,FALSE),"")</f>
        <v>GG Plattenbach, Betschart Peter und Daniel</v>
      </c>
      <c r="F202" s="1">
        <v>101</v>
      </c>
    </row>
    <row r="203" spans="2:6" x14ac:dyDescent="0.45">
      <c r="C203" s="1">
        <f t="shared" si="10"/>
        <v>10</v>
      </c>
      <c r="D203" s="4" t="str">
        <f>IFERROR(VLOOKUP(F203,Aussteller!$A$2:$B$34,2,FALSE),"")</f>
        <v>Betschart Michael, Giezenen 2</v>
      </c>
      <c r="F203" s="1">
        <v>106</v>
      </c>
    </row>
    <row r="204" spans="2:6" x14ac:dyDescent="0.45">
      <c r="C204" s="1">
        <f t="shared" si="10"/>
        <v>11</v>
      </c>
      <c r="D204" s="4" t="str">
        <f>IFERROR(VLOOKUP(F204,Aussteller!$A$2:$B$34,2,FALSE),"")</f>
        <v>Schmid Franz, Blüemlisegg</v>
      </c>
      <c r="F204" s="1">
        <v>205</v>
      </c>
    </row>
    <row r="205" spans="2:6" x14ac:dyDescent="0.45">
      <c r="C205" s="1">
        <f t="shared" si="10"/>
        <v>12</v>
      </c>
      <c r="D205" s="4" t="str">
        <f>IFERROR(VLOOKUP(F205,Aussteller!$A$2:$B$34,2,FALSE),"")</f>
        <v>Gwerder Michael, Büchsenen</v>
      </c>
      <c r="F205" s="1">
        <v>21</v>
      </c>
    </row>
    <row r="206" spans="2:6" x14ac:dyDescent="0.45">
      <c r="C206" s="1">
        <f t="shared" si="10"/>
        <v>13</v>
      </c>
      <c r="D206" s="4" t="str">
        <f>IFERROR(VLOOKUP(F206,Aussteller!$A$2:$B$34,2,FALSE),"")</f>
        <v>Gwerder Alex, Hengsthorn</v>
      </c>
      <c r="F206" s="1">
        <v>82</v>
      </c>
    </row>
    <row r="207" spans="2:6" x14ac:dyDescent="0.45">
      <c r="C207" s="1">
        <f t="shared" si="10"/>
        <v>14</v>
      </c>
      <c r="D207" s="4" t="str">
        <f>IFERROR(VLOOKUP(F207,Aussteller!$A$2:$B$34,2,FALSE),"")</f>
        <v>Gwerder Alex, Hengsthorn</v>
      </c>
      <c r="F207" s="1">
        <v>82</v>
      </c>
    </row>
    <row r="208" spans="2:6" x14ac:dyDescent="0.45">
      <c r="C208" s="1">
        <f t="shared" si="10"/>
        <v>15</v>
      </c>
      <c r="D208" s="4" t="str">
        <f>IFERROR(VLOOKUP(F208,Aussteller!$A$2:$B$34,2,FALSE),"")</f>
        <v>Schmid Franz, Blüemlisegg</v>
      </c>
      <c r="F208" s="1">
        <v>205</v>
      </c>
    </row>
    <row r="209" spans="2:6" x14ac:dyDescent="0.45">
      <c r="C209" s="1">
        <f t="shared" si="10"/>
        <v>16</v>
      </c>
      <c r="D209" s="4" t="str">
        <f>IFERROR(VLOOKUP(F209,Aussteller!$A$2:$B$34,2,FALSE),"")</f>
        <v>Heinzer Benno, Sand 2</v>
      </c>
      <c r="F209" s="1">
        <v>71</v>
      </c>
    </row>
    <row r="210" spans="2:6" x14ac:dyDescent="0.45">
      <c r="C210" s="1">
        <f t="shared" si="10"/>
        <v>17</v>
      </c>
      <c r="D210" s="4" t="str">
        <f>IFERROR(VLOOKUP(F210,Aussteller!$A$2:$B$34,2,FALSE),"")</f>
        <v>Blaser Theo, Hauptstr. 17</v>
      </c>
      <c r="F210" s="1">
        <v>9</v>
      </c>
    </row>
    <row r="211" spans="2:6" x14ac:dyDescent="0.45">
      <c r="C211" s="1">
        <f t="shared" si="10"/>
        <v>18</v>
      </c>
      <c r="D211" s="4" t="str">
        <f>IFERROR(VLOOKUP(F211,Aussteller!$A$2:$B$34,2,FALSE),"")</f>
        <v>GG Plattenbach, Betschart Peter und Daniel</v>
      </c>
      <c r="F211" s="1">
        <v>101</v>
      </c>
    </row>
    <row r="212" spans="2:6" x14ac:dyDescent="0.45">
      <c r="C212" s="1">
        <f t="shared" si="10"/>
        <v>19</v>
      </c>
      <c r="D212" s="4" t="str">
        <f>IFERROR(VLOOKUP(F212,Aussteller!$A$2:$B$34,2,FALSE),"")</f>
        <v>Schelbert Peter, Tschalun 27</v>
      </c>
      <c r="F212" s="1">
        <v>132</v>
      </c>
    </row>
    <row r="214" spans="2:6" x14ac:dyDescent="0.45">
      <c r="B214" s="3" t="s">
        <v>28</v>
      </c>
      <c r="C214" s="3"/>
      <c r="D214" s="5" t="s">
        <v>90</v>
      </c>
    </row>
    <row r="215" spans="2:6" x14ac:dyDescent="0.45">
      <c r="B215" t="s">
        <v>97</v>
      </c>
      <c r="C215" s="1">
        <v>1</v>
      </c>
      <c r="D215" s="4" t="str">
        <f>IFERROR(VLOOKUP(F215,Aussteller!$A$2:$B$34,2,FALSE),"")</f>
        <v>GG Plattenbach, Betschart Peter und Daniel</v>
      </c>
      <c r="F215" s="1">
        <v>101</v>
      </c>
    </row>
    <row r="216" spans="2:6" x14ac:dyDescent="0.45">
      <c r="B216" t="s">
        <v>97</v>
      </c>
      <c r="C216" s="1">
        <f t="shared" ref="C216:C258" si="11">C215+1</f>
        <v>2</v>
      </c>
      <c r="D216" s="4" t="str">
        <f>IFERROR(VLOOKUP(F216,Aussteller!$A$2:$B$34,2,FALSE),"")</f>
        <v>Föhn Paul, Aport</v>
      </c>
      <c r="F216" s="1">
        <v>204</v>
      </c>
    </row>
    <row r="217" spans="2:6" x14ac:dyDescent="0.45">
      <c r="B217" t="s">
        <v>97</v>
      </c>
      <c r="C217" s="1">
        <f t="shared" si="11"/>
        <v>3</v>
      </c>
      <c r="D217" s="4" t="str">
        <f>IFERROR(VLOOKUP(F217,Aussteller!$A$2:$B$34,2,FALSE),"")</f>
        <v>Gwerder Roland, Höfli</v>
      </c>
      <c r="F217" s="1">
        <v>107</v>
      </c>
    </row>
    <row r="218" spans="2:6" x14ac:dyDescent="0.45">
      <c r="B218" t="s">
        <v>97</v>
      </c>
      <c r="C218" s="1">
        <f t="shared" si="11"/>
        <v>4</v>
      </c>
      <c r="D218" s="4" t="str">
        <f>IFERROR(VLOOKUP(F218,Aussteller!$A$2:$B$34,2,FALSE),"")</f>
        <v>GG Plattenbach, Betschart Peter und Daniel</v>
      </c>
      <c r="F218" s="1">
        <v>101</v>
      </c>
    </row>
    <row r="219" spans="2:6" x14ac:dyDescent="0.45">
      <c r="C219" s="1">
        <f t="shared" si="11"/>
        <v>5</v>
      </c>
      <c r="D219" s="4" t="str">
        <f>IFERROR(VLOOKUP(F219,Aussteller!$A$2:$B$34,2,FALSE),"")</f>
        <v>GG Plattenbach, Betschart Peter und Daniel</v>
      </c>
      <c r="F219" s="1">
        <v>101</v>
      </c>
    </row>
    <row r="220" spans="2:6" x14ac:dyDescent="0.45">
      <c r="C220" s="1">
        <f t="shared" si="11"/>
        <v>6</v>
      </c>
      <c r="D220" s="4" t="str">
        <f>IFERROR(VLOOKUP(F220,Aussteller!$A$2:$B$34,2,FALSE),"")</f>
        <v>Betschart Manfred, Ober Eggeli 2</v>
      </c>
      <c r="F220" s="1">
        <v>129</v>
      </c>
    </row>
    <row r="221" spans="2:6" x14ac:dyDescent="0.45">
      <c r="C221" s="1">
        <f t="shared" si="11"/>
        <v>7</v>
      </c>
      <c r="D221" s="4" t="str">
        <f>IFERROR(VLOOKUP(F221,Aussteller!$A$2:$B$34,2,FALSE),"")</f>
        <v>Gwerder Michael, Büchsenen</v>
      </c>
      <c r="F221" s="1">
        <v>21</v>
      </c>
    </row>
    <row r="222" spans="2:6" x14ac:dyDescent="0.45">
      <c r="C222" s="1">
        <f t="shared" si="11"/>
        <v>8</v>
      </c>
      <c r="D222" s="4" t="str">
        <f>IFERROR(VLOOKUP(F222,Aussteller!$A$2:$B$34,2,FALSE),"")</f>
        <v>Blaser Theo, Hauptstr. 17</v>
      </c>
      <c r="F222" s="1">
        <v>9</v>
      </c>
    </row>
    <row r="223" spans="2:6" x14ac:dyDescent="0.45">
      <c r="C223" s="1">
        <f t="shared" si="11"/>
        <v>9</v>
      </c>
      <c r="D223" s="4" t="str">
        <f>IFERROR(VLOOKUP(F223,Aussteller!$A$2:$B$34,2,FALSE),"")</f>
        <v>Gwerder Roland, Höfli</v>
      </c>
      <c r="F223" s="1">
        <v>107</v>
      </c>
    </row>
    <row r="224" spans="2:6" x14ac:dyDescent="0.45">
      <c r="C224" s="1">
        <f t="shared" si="11"/>
        <v>10</v>
      </c>
      <c r="D224" s="4" t="str">
        <f>IFERROR(VLOOKUP(F224,Aussteller!$A$2:$B$34,2,FALSE),"")</f>
        <v>Bürgler Pius, Teufdohlen</v>
      </c>
      <c r="F224" s="1">
        <v>202</v>
      </c>
    </row>
    <row r="225" spans="2:6" x14ac:dyDescent="0.45">
      <c r="C225" s="1">
        <f t="shared" si="11"/>
        <v>11</v>
      </c>
      <c r="D225" s="4" t="str">
        <f>IFERROR(VLOOKUP(F225,Aussteller!$A$2:$B$34,2,FALSE),"")</f>
        <v>Bürgler Pius, Teufdohlen</v>
      </c>
      <c r="F225" s="1">
        <v>202</v>
      </c>
    </row>
    <row r="226" spans="2:6" x14ac:dyDescent="0.45">
      <c r="C226" s="1">
        <f t="shared" si="11"/>
        <v>12</v>
      </c>
      <c r="D226" s="4" t="str">
        <f>IFERROR(VLOOKUP(F226,Aussteller!$A$2:$B$34,2,FALSE),"")</f>
        <v>Pfyl Oskar, Kappelmatt 2a</v>
      </c>
      <c r="F226" s="1">
        <v>38</v>
      </c>
    </row>
    <row r="227" spans="2:6" x14ac:dyDescent="0.45">
      <c r="C227" s="1">
        <f t="shared" si="11"/>
        <v>13</v>
      </c>
      <c r="D227" s="4" t="str">
        <f>IFERROR(VLOOKUP(F227,Aussteller!$A$2:$B$34,2,FALSE),"")</f>
        <v>Heinzer Benno, Sand 2</v>
      </c>
      <c r="F227" s="1">
        <v>71</v>
      </c>
    </row>
    <row r="228" spans="2:6" x14ac:dyDescent="0.45">
      <c r="C228" s="1">
        <f t="shared" si="11"/>
        <v>14</v>
      </c>
      <c r="D228" s="4" t="str">
        <f>IFERROR(VLOOKUP(F228,Aussteller!$A$2:$B$34,2,FALSE),"")</f>
        <v>Heinzer Benno, Sand 2</v>
      </c>
      <c r="F228" s="1">
        <v>71</v>
      </c>
    </row>
    <row r="229" spans="2:6" x14ac:dyDescent="0.45">
      <c r="C229" s="1">
        <f t="shared" si="11"/>
        <v>15</v>
      </c>
      <c r="D229" s="4" t="str">
        <f>IFERROR(VLOOKUP(F229,Aussteller!$A$2:$B$34,2,FALSE),"")</f>
        <v>Blaser Theo, Hauptstr. 17</v>
      </c>
      <c r="F229" s="1">
        <v>9</v>
      </c>
    </row>
    <row r="230" spans="2:6" x14ac:dyDescent="0.45">
      <c r="C230" s="1">
        <f t="shared" si="11"/>
        <v>16</v>
      </c>
      <c r="D230" s="4" t="str">
        <f>IFERROR(VLOOKUP(F230,Aussteller!$A$2:$B$34,2,FALSE),"")</f>
        <v>Betschart Manfred, Ober Eggeli 2</v>
      </c>
      <c r="F230" s="1">
        <v>129</v>
      </c>
    </row>
    <row r="231" spans="2:6" x14ac:dyDescent="0.45">
      <c r="C231" s="1">
        <f t="shared" si="11"/>
        <v>17</v>
      </c>
      <c r="D231" s="4" t="str">
        <f>IFERROR(VLOOKUP(F231,Aussteller!$A$2:$B$34,2,FALSE),"")</f>
        <v>Blaser Theo, Hauptstr. 17</v>
      </c>
      <c r="F231" s="1">
        <v>9</v>
      </c>
    </row>
    <row r="232" spans="2:6" x14ac:dyDescent="0.45">
      <c r="C232" s="1">
        <f t="shared" si="11"/>
        <v>18</v>
      </c>
      <c r="D232" s="4" t="str">
        <f>IFERROR(VLOOKUP(F232,Aussteller!$A$2:$B$34,2,FALSE),"")</f>
        <v>Betschart Manfred, Ober Eggeli 2</v>
      </c>
      <c r="F232" s="1">
        <v>129</v>
      </c>
    </row>
    <row r="233" spans="2:6" x14ac:dyDescent="0.45">
      <c r="C233" s="1">
        <f t="shared" si="11"/>
        <v>19</v>
      </c>
      <c r="D233" s="4" t="str">
        <f>IFERROR(VLOOKUP(F233,Aussteller!$A$2:$B$34,2,FALSE),"")</f>
        <v>Schelbert Peter, Tschalun 27</v>
      </c>
      <c r="F233" s="1">
        <v>132</v>
      </c>
    </row>
    <row r="234" spans="2:6" x14ac:dyDescent="0.45">
      <c r="C234" s="1">
        <f t="shared" si="11"/>
        <v>20</v>
      </c>
      <c r="D234" s="4" t="str">
        <f>IFERROR(VLOOKUP(F234,Aussteller!$A$2:$B$34,2,FALSE),"")</f>
        <v>Schelbert Peter, Tschalun 27</v>
      </c>
      <c r="F234" s="1">
        <v>132</v>
      </c>
    </row>
    <row r="235" spans="2:6" x14ac:dyDescent="0.45">
      <c r="C235" s="1">
        <f t="shared" si="11"/>
        <v>21</v>
      </c>
      <c r="D235" s="4" t="str">
        <f>IFERROR(VLOOKUP(F235,Aussteller!$A$2:$B$34,2,FALSE),"")</f>
        <v>Schelbert Peter, Tschalun 27</v>
      </c>
      <c r="F235" s="1">
        <v>132</v>
      </c>
    </row>
    <row r="237" spans="2:6" x14ac:dyDescent="0.45">
      <c r="B237" s="3" t="s">
        <v>29</v>
      </c>
      <c r="C237" s="3"/>
      <c r="D237" s="5" t="s">
        <v>91</v>
      </c>
    </row>
    <row r="238" spans="2:6" x14ac:dyDescent="0.45">
      <c r="B238" t="s">
        <v>97</v>
      </c>
      <c r="C238" s="1">
        <v>1</v>
      </c>
      <c r="D238" s="4" t="str">
        <f>IFERROR(VLOOKUP(F238,Aussteller!$A$2:$B$34,2,FALSE),"")</f>
        <v>Blaser Theo, Hauptstr. 17</v>
      </c>
      <c r="F238" s="1">
        <v>9</v>
      </c>
    </row>
    <row r="239" spans="2:6" x14ac:dyDescent="0.45">
      <c r="B239" t="s">
        <v>97</v>
      </c>
      <c r="C239" s="1">
        <f t="shared" si="11"/>
        <v>2</v>
      </c>
      <c r="D239" s="4" t="str">
        <f>IFERROR(VLOOKUP(F239,Aussteller!$A$2:$B$34,2,FALSE),"")</f>
        <v>GG Plattenbach, Betschart Peter und Daniel</v>
      </c>
      <c r="F239" s="1">
        <v>101</v>
      </c>
    </row>
    <row r="240" spans="2:6" x14ac:dyDescent="0.45">
      <c r="B240" t="s">
        <v>97</v>
      </c>
      <c r="C240" s="1">
        <f t="shared" si="11"/>
        <v>3</v>
      </c>
      <c r="D240" s="4" t="str">
        <f>IFERROR(VLOOKUP(F240,Aussteller!$A$2:$B$34,2,FALSE),"")</f>
        <v>Blaser Theo, Hauptstr. 17</v>
      </c>
      <c r="F240" s="1">
        <v>9</v>
      </c>
    </row>
    <row r="241" spans="2:6" x14ac:dyDescent="0.45">
      <c r="C241" s="1">
        <f t="shared" si="11"/>
        <v>4</v>
      </c>
      <c r="D241" s="4" t="str">
        <f>IFERROR(VLOOKUP(F241,Aussteller!$A$2:$B$34,2,FALSE),"")</f>
        <v>GG Plattenbach, Betschart Peter und Daniel</v>
      </c>
      <c r="F241" s="1">
        <v>101</v>
      </c>
    </row>
    <row r="242" spans="2:6" x14ac:dyDescent="0.45">
      <c r="C242" s="1">
        <f t="shared" si="11"/>
        <v>5</v>
      </c>
      <c r="D242" s="4" t="str">
        <f>IFERROR(VLOOKUP(F242,Aussteller!$A$2:$B$34,2,FALSE),"")</f>
        <v>Gwerder Roland, Höfli</v>
      </c>
      <c r="F242" s="1">
        <v>107</v>
      </c>
    </row>
    <row r="243" spans="2:6" x14ac:dyDescent="0.45">
      <c r="C243" s="1">
        <f t="shared" si="11"/>
        <v>6</v>
      </c>
      <c r="D243" s="4" t="str">
        <f>IFERROR(VLOOKUP(F243,Aussteller!$A$2:$B$34,2,FALSE),"")</f>
        <v>GG Plattenbach, Betschart Peter und Daniel</v>
      </c>
      <c r="F243" s="1">
        <v>101</v>
      </c>
    </row>
    <row r="244" spans="2:6" x14ac:dyDescent="0.45">
      <c r="C244" s="1">
        <f t="shared" si="11"/>
        <v>7</v>
      </c>
      <c r="D244" s="4" t="str">
        <f>IFERROR(VLOOKUP(F244,Aussteller!$A$2:$B$34,2,FALSE),"")</f>
        <v>Blaser Theo, Hauptstr. 17</v>
      </c>
      <c r="F244" s="1">
        <v>9</v>
      </c>
    </row>
    <row r="245" spans="2:6" x14ac:dyDescent="0.45">
      <c r="C245" s="1">
        <f t="shared" si="11"/>
        <v>8</v>
      </c>
      <c r="D245" s="4" t="str">
        <f>IFERROR(VLOOKUP(F245,Aussteller!$A$2:$B$34,2,FALSE),"")</f>
        <v>Blaser Theo, Hauptstr. 17</v>
      </c>
      <c r="F245" s="1">
        <v>9</v>
      </c>
    </row>
    <row r="246" spans="2:6" x14ac:dyDescent="0.45">
      <c r="C246" s="1">
        <f t="shared" si="11"/>
        <v>9</v>
      </c>
      <c r="D246" s="4" t="str">
        <f>IFERROR(VLOOKUP(F246,Aussteller!$A$2:$B$34,2,FALSE),"")</f>
        <v>Gwerder Michael, Büchsenen</v>
      </c>
      <c r="F246" s="1">
        <v>21</v>
      </c>
    </row>
    <row r="247" spans="2:6" x14ac:dyDescent="0.45">
      <c r="C247" s="1">
        <f t="shared" si="11"/>
        <v>10</v>
      </c>
      <c r="D247" s="4" t="str">
        <f>IFERROR(VLOOKUP(F247,Aussteller!$A$2:$B$40,2,FALSE),"")</f>
        <v>Schmidig Luca, ?? Evt. Blaser Theo</v>
      </c>
      <c r="F247" s="1">
        <v>255</v>
      </c>
    </row>
    <row r="248" spans="2:6" x14ac:dyDescent="0.45">
      <c r="C248" s="1">
        <f t="shared" si="11"/>
        <v>11</v>
      </c>
      <c r="D248" s="4" t="str">
        <f>IFERROR(VLOOKUP(F248,Aussteller!$A$2:$B$34,2,FALSE),"")</f>
        <v>Bürgler Pius, Teufdohlen</v>
      </c>
      <c r="F248" s="1">
        <v>202</v>
      </c>
    </row>
    <row r="249" spans="2:6" x14ac:dyDescent="0.45">
      <c r="C249" s="1">
        <f t="shared" si="11"/>
        <v>12</v>
      </c>
      <c r="D249" s="4" t="str">
        <f>IFERROR(VLOOKUP(F249,Aussteller!$A$2:$B$34,2,FALSE),"")</f>
        <v>Bürgler Pius, Teufdohlen</v>
      </c>
      <c r="F249" s="1">
        <v>202</v>
      </c>
    </row>
    <row r="250" spans="2:6" x14ac:dyDescent="0.45">
      <c r="C250" s="1">
        <f t="shared" si="11"/>
        <v>13</v>
      </c>
      <c r="D250" s="4" t="str">
        <f>IFERROR(VLOOKUP(F250,Aussteller!$A$2:$B$34,2,FALSE),"")</f>
        <v>GG Plattenbach, Betschart Peter und Daniel</v>
      </c>
      <c r="F250" s="1">
        <v>101</v>
      </c>
    </row>
    <row r="251" spans="2:6" x14ac:dyDescent="0.45">
      <c r="C251" s="1">
        <f t="shared" si="11"/>
        <v>14</v>
      </c>
      <c r="D251" s="4" t="str">
        <f>IFERROR(VLOOKUP(F251,Aussteller!$A$2:$B$34,2,FALSE),"")</f>
        <v>Betschart Manfred, Ober Eggeli 2</v>
      </c>
      <c r="F251" s="1">
        <v>129</v>
      </c>
    </row>
    <row r="252" spans="2:6" x14ac:dyDescent="0.45">
      <c r="C252" s="1">
        <f t="shared" si="11"/>
        <v>15</v>
      </c>
      <c r="D252" s="4" t="str">
        <f>IFERROR(VLOOKUP(F252,Aussteller!$A$2:$B$34,2,FALSE),"")</f>
        <v>Gwerder Alex, Hengsthorn</v>
      </c>
      <c r="F252" s="1">
        <v>82</v>
      </c>
    </row>
    <row r="253" spans="2:6" x14ac:dyDescent="0.45">
      <c r="C253" s="1">
        <f t="shared" si="11"/>
        <v>16</v>
      </c>
      <c r="D253" s="4" t="str">
        <f>IFERROR(VLOOKUP(F253,Aussteller!$A$2:$B$34,2,FALSE),"")</f>
        <v>Heinzer Benno, Sand 2</v>
      </c>
      <c r="F253" s="1">
        <v>71</v>
      </c>
    </row>
    <row r="255" spans="2:6" x14ac:dyDescent="0.45">
      <c r="B255" s="3" t="s">
        <v>30</v>
      </c>
      <c r="C255" s="3"/>
      <c r="D255" s="5" t="s">
        <v>92</v>
      </c>
    </row>
    <row r="256" spans="2:6" x14ac:dyDescent="0.45">
      <c r="B256" t="s">
        <v>97</v>
      </c>
      <c r="C256" s="1">
        <v>1</v>
      </c>
      <c r="D256" s="4" t="str">
        <f>IFERROR(VLOOKUP(F256,Aussteller!$A$2:$B$34,2,FALSE),"")</f>
        <v>Gwerder Roland, Höfli</v>
      </c>
      <c r="F256" s="1">
        <v>107</v>
      </c>
    </row>
    <row r="257" spans="2:6" x14ac:dyDescent="0.45">
      <c r="B257" t="s">
        <v>97</v>
      </c>
      <c r="C257" s="1">
        <f t="shared" si="11"/>
        <v>2</v>
      </c>
      <c r="D257" s="4" t="str">
        <f>IFERROR(VLOOKUP(F257,Aussteller!$A$2:$B$34,2,FALSE),"")</f>
        <v>GG Plattenbach, Betschart Peter und Daniel</v>
      </c>
      <c r="F257" s="1">
        <v>101</v>
      </c>
    </row>
    <row r="258" spans="2:6" x14ac:dyDescent="0.45">
      <c r="B258" t="s">
        <v>97</v>
      </c>
      <c r="C258" s="1">
        <f t="shared" si="11"/>
        <v>3</v>
      </c>
      <c r="D258" s="4" t="str">
        <f>IFERROR(VLOOKUP(F258,Aussteller!$A$2:$B$34,2,FALSE),"")</f>
        <v>Gwerder Michael, Büchsenen</v>
      </c>
      <c r="F258" s="1">
        <v>21</v>
      </c>
    </row>
    <row r="259" spans="2:6" x14ac:dyDescent="0.45">
      <c r="C259" s="1">
        <f t="shared" ref="C259:C265" si="12">C258+1</f>
        <v>4</v>
      </c>
      <c r="D259" s="4" t="str">
        <f>IFERROR(VLOOKUP(F259,Aussteller!$A$2:$B$34,2,FALSE),"")</f>
        <v>Gwerder Michael, Büchsenen</v>
      </c>
      <c r="F259" s="1">
        <v>21</v>
      </c>
    </row>
    <row r="260" spans="2:6" x14ac:dyDescent="0.45">
      <c r="C260" s="1">
        <f t="shared" si="12"/>
        <v>5</v>
      </c>
      <c r="D260" s="4" t="str">
        <f>IFERROR(VLOOKUP(F260,Aussteller!$A$2:$B$34,2,FALSE),"")</f>
        <v>Gwerder Michael, Büchsenen</v>
      </c>
      <c r="F260" s="1">
        <v>21</v>
      </c>
    </row>
    <row r="261" spans="2:6" x14ac:dyDescent="0.45">
      <c r="C261" s="1">
        <f t="shared" si="12"/>
        <v>6</v>
      </c>
      <c r="D261" s="4" t="str">
        <f>IFERROR(VLOOKUP(F261,Aussteller!$A$2:$B$34,2,FALSE),"")</f>
        <v>Betschart Manfred, Ober Eggeli 2</v>
      </c>
      <c r="F261" s="1">
        <v>129</v>
      </c>
    </row>
    <row r="262" spans="2:6" x14ac:dyDescent="0.45">
      <c r="C262" s="1">
        <f t="shared" si="12"/>
        <v>7</v>
      </c>
      <c r="D262" s="4" t="str">
        <f>IFERROR(VLOOKUP(F262,Aussteller!$A$2:$B$34,2,FALSE),"")</f>
        <v>Gwerder Roland, Höfli</v>
      </c>
      <c r="F262" s="1">
        <v>107</v>
      </c>
    </row>
    <row r="263" spans="2:6" x14ac:dyDescent="0.45">
      <c r="C263" s="1">
        <f t="shared" si="12"/>
        <v>8</v>
      </c>
      <c r="D263" s="4" t="str">
        <f>IFERROR(VLOOKUP(F263,Aussteller!$A$2:$B$34,2,FALSE),"")</f>
        <v>Blaser Theo, Hauptstr. 17</v>
      </c>
      <c r="F263" s="1">
        <v>9</v>
      </c>
    </row>
    <row r="264" spans="2:6" x14ac:dyDescent="0.45">
      <c r="C264" s="1">
        <f t="shared" si="12"/>
        <v>9</v>
      </c>
      <c r="D264" s="4" t="str">
        <f>IFERROR(VLOOKUP(F264,Aussteller!$A$2:$B$34,2,FALSE),"")</f>
        <v>Betschart Manfred, Ober Eggeli 2</v>
      </c>
      <c r="F264" s="1">
        <v>129</v>
      </c>
    </row>
    <row r="265" spans="2:6" x14ac:dyDescent="0.45">
      <c r="C265" s="1">
        <f t="shared" si="12"/>
        <v>10</v>
      </c>
      <c r="D265" s="4" t="str">
        <f>IFERROR(VLOOKUP(F265,Aussteller!$A$2:$B$34,2,FALSE),"")</f>
        <v>GG Plattenbach, Betschart Peter und Daniel</v>
      </c>
      <c r="F265" s="1">
        <v>101</v>
      </c>
    </row>
    <row r="267" spans="2:6" x14ac:dyDescent="0.45">
      <c r="B267" s="3" t="s">
        <v>31</v>
      </c>
      <c r="C267" s="3"/>
      <c r="D267" s="5" t="s">
        <v>32</v>
      </c>
    </row>
    <row r="268" spans="2:6" x14ac:dyDescent="0.45">
      <c r="B268" t="s">
        <v>97</v>
      </c>
      <c r="C268" s="1">
        <v>1</v>
      </c>
      <c r="D268" s="4" t="str">
        <f>IFERROR(VLOOKUP(F268,Aussteller!$A$2:$B$34,2,FALSE),"")</f>
        <v>Bürgler Roland, Pächtenmatt</v>
      </c>
      <c r="F268" s="1">
        <v>203</v>
      </c>
    </row>
    <row r="269" spans="2:6" x14ac:dyDescent="0.45">
      <c r="B269" t="s">
        <v>97</v>
      </c>
      <c r="C269" s="1">
        <f t="shared" ref="C269:C283" si="13">C268+1</f>
        <v>2</v>
      </c>
      <c r="D269" s="4" t="str">
        <f>IFERROR(VLOOKUP(F269,Aussteller!$A$2:$B$34,2,FALSE),"")</f>
        <v>Schmidig Adi, Klosterberg</v>
      </c>
      <c r="F269" s="1">
        <v>206</v>
      </c>
    </row>
    <row r="270" spans="2:6" x14ac:dyDescent="0.45">
      <c r="B270" t="s">
        <v>97</v>
      </c>
      <c r="C270" s="1">
        <f t="shared" si="13"/>
        <v>3</v>
      </c>
      <c r="D270" s="4" t="str">
        <f>IFERROR(VLOOKUP(F270,Aussteller!$A$2:$B$34,2,FALSE),"")</f>
        <v>Föhn-Zurfluh Ruedi, Grossmatt</v>
      </c>
      <c r="F270" s="1">
        <v>73</v>
      </c>
    </row>
    <row r="271" spans="2:6" x14ac:dyDescent="0.45">
      <c r="C271" s="1">
        <f t="shared" si="13"/>
        <v>4</v>
      </c>
      <c r="D271" s="4" t="str">
        <f>IFERROR(VLOOKUP(F271,Aussteller!$A$2:$B$34,2,FALSE),"")</f>
        <v>Schelbert Peter, Tschalun 27</v>
      </c>
      <c r="F271" s="1">
        <v>132</v>
      </c>
    </row>
    <row r="272" spans="2:6" x14ac:dyDescent="0.45">
      <c r="C272" s="1">
        <f t="shared" si="13"/>
        <v>5</v>
      </c>
      <c r="D272" s="4" t="str">
        <f>IFERROR(VLOOKUP(F272,Aussteller!$A$2:$B$34,2,FALSE),"")</f>
        <v>Schelbert-Bürgler Frowin, Steinweid</v>
      </c>
      <c r="F272" s="1">
        <v>79</v>
      </c>
    </row>
    <row r="273" spans="2:6" x14ac:dyDescent="0.45">
      <c r="C273" s="1">
        <f t="shared" si="13"/>
        <v>6</v>
      </c>
      <c r="D273" s="4" t="str">
        <f>IFERROR(VLOOKUP(F273,Aussteller!$A$2:$B$34,2,FALSE),"")</f>
        <v>Föhn-Zurfluh Ruedi, Grossmatt</v>
      </c>
      <c r="F273" s="1">
        <v>73</v>
      </c>
    </row>
    <row r="274" spans="2:6" x14ac:dyDescent="0.45">
      <c r="C274" s="1">
        <f t="shared" si="13"/>
        <v>7</v>
      </c>
      <c r="D274" s="4" t="str">
        <f>IFERROR(VLOOKUP(F274,Aussteller!$A$2:$B$34,2,FALSE),"")</f>
        <v>Föhn-Zurfluh Ruedi, Grossmatt</v>
      </c>
      <c r="F274" s="1">
        <v>73</v>
      </c>
    </row>
    <row r="275" spans="2:6" x14ac:dyDescent="0.45">
      <c r="C275" s="1">
        <f t="shared" si="13"/>
        <v>8</v>
      </c>
      <c r="D275" s="4" t="str">
        <f>IFERROR(VLOOKUP(F275,Aussteller!$A$2:$B$34,2,FALSE),"")</f>
        <v>Büeler-Föhn Franz, Husmattli</v>
      </c>
      <c r="F275" s="1">
        <v>76</v>
      </c>
    </row>
    <row r="276" spans="2:6" x14ac:dyDescent="0.45">
      <c r="C276" s="1">
        <f t="shared" si="13"/>
        <v>9</v>
      </c>
      <c r="D276" s="4" t="str">
        <f>IFERROR(VLOOKUP(F276,Aussteller!$A$2:$B$34,2,FALSE),"")</f>
        <v>Bürgler Roland, Pächtenmatt</v>
      </c>
      <c r="F276" s="1">
        <v>203</v>
      </c>
    </row>
    <row r="277" spans="2:6" x14ac:dyDescent="0.45">
      <c r="C277" s="1">
        <f t="shared" si="13"/>
        <v>10</v>
      </c>
      <c r="D277" s="4" t="str">
        <f>IFERROR(VLOOKUP(F277,Aussteller!$A$2:$B$34,2,FALSE),"")</f>
        <v>Büeler-Föhn Franz, Husmattli</v>
      </c>
      <c r="F277" s="1">
        <v>76</v>
      </c>
    </row>
    <row r="278" spans="2:6" x14ac:dyDescent="0.45">
      <c r="C278" s="1">
        <f t="shared" si="13"/>
        <v>11</v>
      </c>
      <c r="D278" s="4" t="str">
        <f>IFERROR(VLOOKUP(F278,Aussteller!$A$2:$B$34,2,FALSE),"")</f>
        <v>Schelbert Armin, Hauptstr. 86</v>
      </c>
      <c r="F278" s="1">
        <v>127</v>
      </c>
    </row>
    <row r="279" spans="2:6" x14ac:dyDescent="0.45">
      <c r="C279" s="1">
        <f t="shared" si="13"/>
        <v>12</v>
      </c>
      <c r="D279" s="4" t="str">
        <f>IFERROR(VLOOKUP(F279,Aussteller!$A$2:$B$34,2,FALSE),"")</f>
        <v>Gwerder Armin, Hundschöpfi</v>
      </c>
      <c r="F279" s="1">
        <v>77</v>
      </c>
    </row>
    <row r="280" spans="2:6" x14ac:dyDescent="0.45">
      <c r="C280" s="1">
        <f t="shared" si="13"/>
        <v>13</v>
      </c>
      <c r="D280" s="4" t="str">
        <f>IFERROR(VLOOKUP(F280,Aussteller!$A$2:$B$34,2,FALSE),"")</f>
        <v>Föhn-Zurfluh Ruedi, Grossmatt</v>
      </c>
      <c r="F280" s="1">
        <v>73</v>
      </c>
    </row>
    <row r="281" spans="2:6" x14ac:dyDescent="0.45">
      <c r="C281" s="1">
        <f t="shared" si="13"/>
        <v>14</v>
      </c>
      <c r="D281" s="4" t="str">
        <f>IFERROR(VLOOKUP(F281,Aussteller!$A$2:$B$34,2,FALSE),"")</f>
        <v>Büeler-Föhn Franz, Husmattli</v>
      </c>
      <c r="F281" s="1">
        <v>76</v>
      </c>
    </row>
    <row r="282" spans="2:6" x14ac:dyDescent="0.45">
      <c r="C282" s="1">
        <f t="shared" si="13"/>
        <v>15</v>
      </c>
      <c r="D282" s="4" t="str">
        <f>IFERROR(VLOOKUP(F282,Aussteller!$A$2:$B$34,2,FALSE),"")</f>
        <v>Büeler-Föhn Franz, Husmattli</v>
      </c>
      <c r="F282" s="1">
        <v>76</v>
      </c>
    </row>
    <row r="283" spans="2:6" x14ac:dyDescent="0.45">
      <c r="C283" s="1">
        <f t="shared" si="13"/>
        <v>16</v>
      </c>
      <c r="D283" s="4" t="str">
        <f>IFERROR(VLOOKUP(F283,Aussteller!$A$2:$B$34,2,FALSE),"")</f>
        <v>Föhn-Zurfluh Ruedi, Grossmatt</v>
      </c>
      <c r="F283" s="1">
        <v>73</v>
      </c>
    </row>
    <row r="285" spans="2:6" x14ac:dyDescent="0.45">
      <c r="B285" s="3" t="s">
        <v>33</v>
      </c>
      <c r="C285" s="3"/>
      <c r="D285" s="5" t="s">
        <v>34</v>
      </c>
    </row>
    <row r="286" spans="2:6" x14ac:dyDescent="0.45">
      <c r="B286" t="s">
        <v>97</v>
      </c>
      <c r="C286" s="1">
        <v>1</v>
      </c>
      <c r="D286" s="4" t="str">
        <f>IFERROR(VLOOKUP(F286,Aussteller!$A$2:$B$34,2,FALSE),"")</f>
        <v>Suter Christian, Stoosstr. 3</v>
      </c>
      <c r="F286" s="1">
        <v>49</v>
      </c>
    </row>
    <row r="287" spans="2:6" x14ac:dyDescent="0.45">
      <c r="B287" t="s">
        <v>97</v>
      </c>
      <c r="C287" s="1">
        <f t="shared" ref="C287:C351" si="14">C286+1</f>
        <v>2</v>
      </c>
      <c r="D287" s="4" t="str">
        <f>IFERROR(VLOOKUP(F287,Aussteller!$A$2:$B$34,2,FALSE),"")</f>
        <v>Schmidig Adi, Klosterberg</v>
      </c>
      <c r="F287" s="1">
        <v>206</v>
      </c>
    </row>
    <row r="288" spans="2:6" x14ac:dyDescent="0.45">
      <c r="B288" t="s">
        <v>97</v>
      </c>
      <c r="C288" s="1">
        <f t="shared" si="14"/>
        <v>3</v>
      </c>
      <c r="D288" s="4" t="str">
        <f>IFERROR(VLOOKUP(F288,Aussteller!$A$2:$B$34,2,FALSE),"")</f>
        <v>Gwerder Alex, Hengsthorn</v>
      </c>
      <c r="F288" s="1">
        <v>82</v>
      </c>
    </row>
    <row r="289" spans="2:6" x14ac:dyDescent="0.45">
      <c r="B289" t="s">
        <v>97</v>
      </c>
      <c r="C289" s="1">
        <f t="shared" si="14"/>
        <v>4</v>
      </c>
      <c r="D289" s="4" t="str">
        <f>IFERROR(VLOOKUP(F289,Aussteller!$A$2:$B$34,2,FALSE),"")</f>
        <v>Schmidig Adi, Klosterberg</v>
      </c>
      <c r="F289" s="1">
        <v>206</v>
      </c>
    </row>
    <row r="290" spans="2:6" x14ac:dyDescent="0.45">
      <c r="B290" t="s">
        <v>97</v>
      </c>
      <c r="C290" s="1">
        <f t="shared" si="14"/>
        <v>5</v>
      </c>
      <c r="D290" s="4" t="str">
        <f>IFERROR(VLOOKUP(F290,Aussteller!$A$2:$B$34,2,FALSE),"")</f>
        <v>Föhn-Zurfluh Ruedi, Grossmatt</v>
      </c>
      <c r="F290" s="1">
        <v>73</v>
      </c>
    </row>
    <row r="291" spans="2:6" x14ac:dyDescent="0.45">
      <c r="C291" s="1">
        <f t="shared" si="14"/>
        <v>6</v>
      </c>
      <c r="D291" s="4" t="str">
        <f>IFERROR(VLOOKUP(F291,Aussteller!$A$2:$B$34,2,FALSE),"")</f>
        <v>Schelbert Peter, Tschalun 27</v>
      </c>
      <c r="F291" s="1">
        <v>132</v>
      </c>
    </row>
    <row r="292" spans="2:6" x14ac:dyDescent="0.45">
      <c r="C292" s="1">
        <f t="shared" si="14"/>
        <v>7</v>
      </c>
      <c r="D292" s="4" t="str">
        <f>IFERROR(VLOOKUP(F292,Aussteller!$A$2:$B$34,2,FALSE),"")</f>
        <v>Bürgler Roland, Pächtenmatt</v>
      </c>
      <c r="F292" s="1">
        <v>203</v>
      </c>
    </row>
    <row r="293" spans="2:6" x14ac:dyDescent="0.45">
      <c r="C293" s="1">
        <f t="shared" si="14"/>
        <v>8</v>
      </c>
      <c r="D293" s="4" t="str">
        <f>IFERROR(VLOOKUP(F293,Aussteller!$A$2:$B$34,2,FALSE),"")</f>
        <v>Gwerder Roland, Höfli</v>
      </c>
      <c r="F293" s="1">
        <v>107</v>
      </c>
    </row>
    <row r="294" spans="2:6" x14ac:dyDescent="0.45">
      <c r="C294" s="1">
        <f t="shared" si="14"/>
        <v>9</v>
      </c>
      <c r="D294" s="4" t="str">
        <f>IFERROR(VLOOKUP(F294,Aussteller!$A$2:$B$34,2,FALSE),"")</f>
        <v>Föhn-Zurfluh Ruedi, Grossmatt</v>
      </c>
      <c r="F294" s="1">
        <v>73</v>
      </c>
    </row>
    <row r="295" spans="2:6" x14ac:dyDescent="0.45">
      <c r="C295" s="1">
        <f t="shared" si="14"/>
        <v>10</v>
      </c>
      <c r="D295" s="4" t="str">
        <f>IFERROR(VLOOKUP(F295,Aussteller!$A$2:$B$34,2,FALSE),"")</f>
        <v>Bürgler Roland, Pächtenmatt</v>
      </c>
      <c r="F295" s="1">
        <v>203</v>
      </c>
    </row>
    <row r="296" spans="2:6" x14ac:dyDescent="0.45">
      <c r="C296" s="1">
        <f t="shared" si="14"/>
        <v>11</v>
      </c>
      <c r="D296" s="4" t="str">
        <f>IFERROR(VLOOKUP(F296,Aussteller!$A$2:$B$34,2,FALSE),"")</f>
        <v>Föhn-Zurfluh Ruedi, Grossmatt</v>
      </c>
      <c r="F296" s="1">
        <v>73</v>
      </c>
    </row>
    <row r="297" spans="2:6" x14ac:dyDescent="0.45">
      <c r="C297" s="1">
        <f t="shared" si="14"/>
        <v>12</v>
      </c>
      <c r="D297" s="4" t="str">
        <f>IFERROR(VLOOKUP(F297,Aussteller!$A$2:$B$34,2,FALSE),"")</f>
        <v>Föhn-Zurfluh Ruedi, Grossmatt</v>
      </c>
      <c r="F297" s="1">
        <v>73</v>
      </c>
    </row>
    <row r="298" spans="2:6" x14ac:dyDescent="0.45">
      <c r="C298" s="1">
        <f t="shared" si="14"/>
        <v>13</v>
      </c>
      <c r="D298" s="4" t="str">
        <f>IFERROR(VLOOKUP(F298,Aussteller!$A$2:$B$34,2,FALSE),"")</f>
        <v>Föhn-Zurfluh Ruedi, Grossmatt</v>
      </c>
      <c r="F298" s="1">
        <v>73</v>
      </c>
    </row>
    <row r="299" spans="2:6" x14ac:dyDescent="0.45">
      <c r="C299" s="1">
        <f t="shared" si="14"/>
        <v>14</v>
      </c>
      <c r="D299" s="4" t="str">
        <f>IFERROR(VLOOKUP(F299,Aussteller!$A$2:$B$34,2,FALSE),"")</f>
        <v>Bürgler Roland, Pächtenmatt</v>
      </c>
      <c r="F299" s="1">
        <v>203</v>
      </c>
    </row>
    <row r="300" spans="2:6" x14ac:dyDescent="0.45">
      <c r="C300" s="1">
        <f t="shared" si="14"/>
        <v>15</v>
      </c>
      <c r="D300" s="4" t="str">
        <f>IFERROR(VLOOKUP(F300,Aussteller!$A$2:$B$34,2,FALSE),"")</f>
        <v>Betschart-Marty Oswin, Huob</v>
      </c>
      <c r="F300" s="1">
        <v>105</v>
      </c>
    </row>
    <row r="301" spans="2:6" x14ac:dyDescent="0.45">
      <c r="C301" s="1">
        <f t="shared" si="14"/>
        <v>16</v>
      </c>
      <c r="D301" s="4" t="str">
        <f>IFERROR(VLOOKUP(F301,Aussteller!$A$2:$B$34,2,FALSE),"")</f>
        <v>Schelbert Armin, Hauptstr. 86</v>
      </c>
      <c r="F301" s="1">
        <v>127</v>
      </c>
    </row>
    <row r="302" spans="2:6" x14ac:dyDescent="0.45">
      <c r="C302" s="1">
        <f t="shared" si="14"/>
        <v>17</v>
      </c>
      <c r="D302" s="4" t="str">
        <f>IFERROR(VLOOKUP(F302,Aussteller!$A$2:$B$34,2,FALSE),"")</f>
        <v>Betschart-Marty Oswin, Huob</v>
      </c>
      <c r="F302" s="1">
        <v>105</v>
      </c>
    </row>
    <row r="303" spans="2:6" x14ac:dyDescent="0.45">
      <c r="C303" s="1">
        <f t="shared" si="14"/>
        <v>18</v>
      </c>
      <c r="D303" s="4" t="str">
        <f>IFERROR(VLOOKUP(F303,Aussteller!$A$2:$B$34,2,FALSE),"")</f>
        <v>Bürgler Roland, Pächtenmatt</v>
      </c>
      <c r="F303" s="1">
        <v>203</v>
      </c>
    </row>
    <row r="304" spans="2:6" x14ac:dyDescent="0.45">
      <c r="C304" s="1">
        <f t="shared" si="14"/>
        <v>19</v>
      </c>
      <c r="D304" s="4" t="str">
        <f>IFERROR(VLOOKUP(F304,Aussteller!$A$2:$B$34,2,FALSE),"")</f>
        <v>Föhn-Zurfluh Ruedi, Grossmatt</v>
      </c>
      <c r="F304" s="1">
        <v>73</v>
      </c>
    </row>
    <row r="305" spans="3:6" x14ac:dyDescent="0.45">
      <c r="C305" s="1">
        <f t="shared" si="14"/>
        <v>20</v>
      </c>
      <c r="D305" s="4" t="str">
        <f>IFERROR(VLOOKUP(F305,Aussteller!$A$2:$B$34,2,FALSE),"")</f>
        <v>Föhn-Zurfluh Ruedi, Grossmatt</v>
      </c>
      <c r="F305" s="1">
        <v>73</v>
      </c>
    </row>
    <row r="306" spans="3:6" x14ac:dyDescent="0.45">
      <c r="C306" s="1">
        <f t="shared" si="14"/>
        <v>21</v>
      </c>
      <c r="D306" s="4" t="str">
        <f>IFERROR(VLOOKUP(F306,Aussteller!$A$2:$B$34,2,FALSE),"")</f>
        <v>Schelbert Armin, Hauptstr. 86</v>
      </c>
      <c r="F306" s="1">
        <v>127</v>
      </c>
    </row>
    <row r="307" spans="3:6" x14ac:dyDescent="0.45">
      <c r="C307" s="1">
        <f t="shared" si="14"/>
        <v>22</v>
      </c>
      <c r="D307" s="4" t="str">
        <f>IFERROR(VLOOKUP(F307,Aussteller!$A$2:$B$34,2,FALSE),"")</f>
        <v>Föhn-Zurfluh Ruedi, Grossmatt</v>
      </c>
      <c r="F307" s="1">
        <v>73</v>
      </c>
    </row>
    <row r="308" spans="3:6" x14ac:dyDescent="0.45">
      <c r="C308" s="1">
        <f t="shared" si="14"/>
        <v>23</v>
      </c>
      <c r="D308" s="4" t="str">
        <f>IFERROR(VLOOKUP(F308,Aussteller!$A$2:$B$34,2,FALSE),"")</f>
        <v>Föhn-Zurfluh Ruedi, Grossmatt</v>
      </c>
      <c r="F308" s="1">
        <v>73</v>
      </c>
    </row>
    <row r="309" spans="3:6" x14ac:dyDescent="0.45">
      <c r="C309" s="1">
        <f t="shared" si="14"/>
        <v>24</v>
      </c>
      <c r="D309" s="4" t="str">
        <f>IFERROR(VLOOKUP(F309,Aussteller!$A$2:$B$34,2,FALSE),"")</f>
        <v>Betschart Willi, Hürital 6</v>
      </c>
      <c r="F309" s="1">
        <v>133</v>
      </c>
    </row>
    <row r="310" spans="3:6" x14ac:dyDescent="0.45">
      <c r="C310" s="1">
        <f t="shared" si="14"/>
        <v>25</v>
      </c>
      <c r="D310" s="4" t="str">
        <f>IFERROR(VLOOKUP(F310,Aussteller!$A$2:$B$34,2,FALSE),"")</f>
        <v>Gwerder Christof, Boden 1</v>
      </c>
      <c r="F310" s="1">
        <v>24</v>
      </c>
    </row>
    <row r="311" spans="3:6" x14ac:dyDescent="0.45">
      <c r="C311" s="1">
        <f t="shared" si="14"/>
        <v>26</v>
      </c>
      <c r="D311" s="4" t="str">
        <f>IFERROR(VLOOKUP(F311,Aussteller!$A$2:$B$34,2,FALSE),"")</f>
        <v>Bürgler Roland, Pächtenmatt</v>
      </c>
      <c r="F311" s="1">
        <v>203</v>
      </c>
    </row>
    <row r="312" spans="3:6" x14ac:dyDescent="0.45">
      <c r="C312" s="1">
        <f t="shared" si="14"/>
        <v>27</v>
      </c>
      <c r="D312" s="4" t="str">
        <f>IFERROR(VLOOKUP(F312,Aussteller!$A$2:$B$34,2,FALSE),"")</f>
        <v>Föhn-Zurfluh Ruedi, Grossmatt</v>
      </c>
      <c r="F312" s="1">
        <v>73</v>
      </c>
    </row>
    <row r="313" spans="3:6" x14ac:dyDescent="0.45">
      <c r="C313" s="1">
        <f t="shared" si="14"/>
        <v>28</v>
      </c>
      <c r="D313" s="4" t="str">
        <f>IFERROR(VLOOKUP(F313,Aussteller!$A$2:$B$34,2,FALSE),"")</f>
        <v>Föhn-Zurfluh Ruedi, Grossmatt</v>
      </c>
      <c r="F313" s="1">
        <v>73</v>
      </c>
    </row>
    <row r="314" spans="3:6" x14ac:dyDescent="0.45">
      <c r="C314" s="1">
        <f t="shared" si="14"/>
        <v>29</v>
      </c>
      <c r="D314" s="4" t="str">
        <f>IFERROR(VLOOKUP(F314,Aussteller!$A$2:$B$34,2,FALSE),"")</f>
        <v>Büeler-Föhn Franz, Husmattli</v>
      </c>
      <c r="F314" s="1">
        <v>76</v>
      </c>
    </row>
    <row r="315" spans="3:6" x14ac:dyDescent="0.45">
      <c r="C315" s="1">
        <f t="shared" si="14"/>
        <v>30</v>
      </c>
      <c r="D315" s="4" t="str">
        <f>IFERROR(VLOOKUP(F315,Aussteller!$A$2:$B$34,2,FALSE),"")</f>
        <v>Föhn-Zurfluh Ruedi, Grossmatt</v>
      </c>
      <c r="F315" s="1">
        <v>73</v>
      </c>
    </row>
    <row r="316" spans="3:6" x14ac:dyDescent="0.45">
      <c r="C316" s="1">
        <v>31</v>
      </c>
      <c r="D316" s="4" t="str">
        <f>IFERROR(VLOOKUP(F316,Aussteller!$A$2:$B$34,2,FALSE),"")</f>
        <v>Schelbert Armin, Hauptstr. 86</v>
      </c>
      <c r="F316" s="1">
        <v>127</v>
      </c>
    </row>
    <row r="317" spans="3:6" x14ac:dyDescent="0.45">
      <c r="C317" s="1">
        <v>32</v>
      </c>
      <c r="D317" s="4" t="str">
        <f>IFERROR(VLOOKUP(F317,Aussteller!$A$2:$B$34,2,FALSE),"")</f>
        <v>Betschart Michael, Giezenen 2</v>
      </c>
      <c r="F317" s="1">
        <v>106</v>
      </c>
    </row>
    <row r="318" spans="3:6" x14ac:dyDescent="0.45">
      <c r="C318" s="1">
        <v>33</v>
      </c>
      <c r="D318" s="4" t="str">
        <f>IFERROR(VLOOKUP(F318,Aussteller!$A$2:$B$34,2,FALSE),"")</f>
        <v>Gwerder Armin, Hundschöpfi</v>
      </c>
      <c r="F318" s="1">
        <v>77</v>
      </c>
    </row>
    <row r="319" spans="3:6" x14ac:dyDescent="0.45">
      <c r="C319" s="1">
        <v>34</v>
      </c>
      <c r="D319" s="4" t="str">
        <f>IFERROR(VLOOKUP(F319,Aussteller!$A$2:$B$34,2,FALSE),"")</f>
        <v>Gwerder Armin, Hundschöpfi</v>
      </c>
      <c r="F319" s="1">
        <v>77</v>
      </c>
    </row>
    <row r="320" spans="3:6" x14ac:dyDescent="0.45">
      <c r="C320" s="1">
        <v>35</v>
      </c>
      <c r="D320" s="4" t="str">
        <f>IFERROR(VLOOKUP(F320,Aussteller!$A$2:$B$34,2,FALSE),"")</f>
        <v>Büeler-Föhn Franz, Husmattli</v>
      </c>
      <c r="F320" s="1">
        <v>76</v>
      </c>
    </row>
    <row r="321" spans="2:6" x14ac:dyDescent="0.45">
      <c r="C321" s="1">
        <v>36</v>
      </c>
      <c r="D321" s="4" t="str">
        <f>IFERROR(VLOOKUP(F321,Aussteller!$A$2:$B$34,2,FALSE),"")</f>
        <v>Föhn-Zurfluh Ruedi, Grossmatt</v>
      </c>
      <c r="F321" s="1">
        <v>73</v>
      </c>
    </row>
    <row r="322" spans="2:6" x14ac:dyDescent="0.45">
      <c r="C322" s="1">
        <v>37</v>
      </c>
      <c r="D322" s="4" t="str">
        <f>IFERROR(VLOOKUP(F322,Aussteller!$A$2:$B$34,2,FALSE),"")</f>
        <v>Föhn-Zurfluh Ruedi, Grossmatt</v>
      </c>
      <c r="F322" s="1">
        <v>73</v>
      </c>
    </row>
    <row r="323" spans="2:6" x14ac:dyDescent="0.45">
      <c r="C323" s="1">
        <v>38</v>
      </c>
      <c r="D323" s="4" t="str">
        <f>IFERROR(VLOOKUP(F323,Aussteller!$A$2:$B$34,2,FALSE),"")</f>
        <v>Betschart Michael, Giezenen 2</v>
      </c>
      <c r="F323" s="1">
        <v>106</v>
      </c>
    </row>
    <row r="325" spans="2:6" x14ac:dyDescent="0.45">
      <c r="B325" s="3" t="s">
        <v>35</v>
      </c>
      <c r="C325" s="3"/>
      <c r="D325" s="5" t="s">
        <v>36</v>
      </c>
    </row>
    <row r="326" spans="2:6" x14ac:dyDescent="0.45">
      <c r="B326" t="s">
        <v>97</v>
      </c>
      <c r="C326" s="1">
        <v>1</v>
      </c>
      <c r="D326" s="4" t="str">
        <f>IFERROR(VLOOKUP(F326,Aussteller!$A$2:$B$34,2,FALSE),"")</f>
        <v>Schelbert Armin, Hauptstr. 86</v>
      </c>
      <c r="F326" s="1">
        <v>127</v>
      </c>
    </row>
    <row r="327" spans="2:6" x14ac:dyDescent="0.45">
      <c r="B327" t="s">
        <v>97</v>
      </c>
      <c r="C327" s="1">
        <f t="shared" si="14"/>
        <v>2</v>
      </c>
      <c r="D327" s="4" t="str">
        <f>IFERROR(VLOOKUP(F327,Aussteller!$A$2:$B$34,2,FALSE),"")</f>
        <v>Schmidig Adi, Klosterberg</v>
      </c>
      <c r="F327" s="1">
        <v>206</v>
      </c>
    </row>
    <row r="328" spans="2:6" x14ac:dyDescent="0.45">
      <c r="B328" t="s">
        <v>97</v>
      </c>
      <c r="C328" s="1">
        <f t="shared" si="14"/>
        <v>3</v>
      </c>
      <c r="D328" s="4" t="str">
        <f>IFERROR(VLOOKUP(F328,Aussteller!$A$2:$B$34,2,FALSE),"")</f>
        <v>Gwerder Roland, Höfli</v>
      </c>
      <c r="F328" s="1">
        <v>107</v>
      </c>
    </row>
    <row r="329" spans="2:6" x14ac:dyDescent="0.45">
      <c r="B329" t="s">
        <v>97</v>
      </c>
      <c r="C329" s="1">
        <f t="shared" si="14"/>
        <v>4</v>
      </c>
      <c r="D329" s="4" t="str">
        <f>IFERROR(VLOOKUP(F329,Aussteller!$A$2:$B$34,2,FALSE),"")</f>
        <v>Föhn-Zurfluh Ruedi, Grossmatt</v>
      </c>
      <c r="F329" s="1">
        <v>73</v>
      </c>
    </row>
    <row r="330" spans="2:6" x14ac:dyDescent="0.45">
      <c r="C330" s="1">
        <f t="shared" si="14"/>
        <v>5</v>
      </c>
      <c r="D330" s="4" t="str">
        <f>IFERROR(VLOOKUP(F330,Aussteller!$A$2:$B$34,2,FALSE),"")</f>
        <v>Föhn-Zurfluh Ruedi, Grossmatt</v>
      </c>
      <c r="F330" s="1">
        <v>73</v>
      </c>
    </row>
    <row r="331" spans="2:6" x14ac:dyDescent="0.45">
      <c r="C331" s="1">
        <f t="shared" si="14"/>
        <v>6</v>
      </c>
      <c r="D331" s="4" t="str">
        <f>IFERROR(VLOOKUP(F331,Aussteller!$A$2:$B$34,2,FALSE),"")</f>
        <v>Schelbert-Bürgler Frowin, Steinweid</v>
      </c>
      <c r="F331" s="1">
        <v>79</v>
      </c>
    </row>
    <row r="332" spans="2:6" x14ac:dyDescent="0.45">
      <c r="C332" s="1">
        <f t="shared" si="14"/>
        <v>7</v>
      </c>
      <c r="D332" s="4" t="str">
        <f>IFERROR(VLOOKUP(F332,Aussteller!$A$2:$B$34,2,FALSE),"")</f>
        <v>Gwerder Michael, Büchsenen</v>
      </c>
      <c r="F332" s="1">
        <v>21</v>
      </c>
    </row>
    <row r="333" spans="2:6" x14ac:dyDescent="0.45">
      <c r="C333" s="1">
        <f t="shared" si="14"/>
        <v>8</v>
      </c>
      <c r="D333" s="4" t="str">
        <f>IFERROR(VLOOKUP(F333,Aussteller!$A$2:$B$34,2,FALSE),"")</f>
        <v>Schmidig Adi, Klosterberg</v>
      </c>
      <c r="F333" s="1">
        <v>206</v>
      </c>
    </row>
    <row r="334" spans="2:6" x14ac:dyDescent="0.45">
      <c r="C334" s="1">
        <f t="shared" si="14"/>
        <v>9</v>
      </c>
      <c r="D334" s="4" t="str">
        <f>IFERROR(VLOOKUP(F334,Aussteller!$A$2:$B$34,2,FALSE),"")</f>
        <v>Föhn-Zurfluh Ruedi, Grossmatt</v>
      </c>
      <c r="F334" s="1">
        <v>73</v>
      </c>
    </row>
    <row r="335" spans="2:6" x14ac:dyDescent="0.45">
      <c r="C335" s="1">
        <f t="shared" si="14"/>
        <v>10</v>
      </c>
      <c r="D335" s="4" t="str">
        <f>IFERROR(VLOOKUP(F335,Aussteller!$A$2:$B$34,2,FALSE),"")</f>
        <v>Gwerder Armin, Hundschöpfi</v>
      </c>
      <c r="F335" s="1">
        <v>77</v>
      </c>
    </row>
    <row r="336" spans="2:6" x14ac:dyDescent="0.45">
      <c r="C336" s="1">
        <f t="shared" si="14"/>
        <v>11</v>
      </c>
      <c r="D336" s="4" t="str">
        <f>IFERROR(VLOOKUP(F336,Aussteller!$A$2:$B$34,2,FALSE),"")</f>
        <v>Bürgler Roland, Pächtenmatt</v>
      </c>
      <c r="F336" s="1">
        <v>203</v>
      </c>
    </row>
    <row r="337" spans="2:6" x14ac:dyDescent="0.45">
      <c r="C337" s="1">
        <f t="shared" si="14"/>
        <v>12</v>
      </c>
      <c r="D337" s="4" t="str">
        <f>IFERROR(VLOOKUP(F337,Aussteller!$A$2:$B$34,2,FALSE),"")</f>
        <v>Bürgler Roland, Pächtenmatt</v>
      </c>
      <c r="F337" s="1">
        <v>203</v>
      </c>
    </row>
    <row r="338" spans="2:6" x14ac:dyDescent="0.45">
      <c r="C338" s="1">
        <f t="shared" si="14"/>
        <v>13</v>
      </c>
      <c r="D338" s="4" t="str">
        <f>IFERROR(VLOOKUP(F338,Aussteller!$A$2:$B$34,2,FALSE),"")</f>
        <v>Gwerder Armin, Hundschöpfi</v>
      </c>
      <c r="F338" s="1">
        <v>77</v>
      </c>
    </row>
    <row r="339" spans="2:6" x14ac:dyDescent="0.45">
      <c r="C339" s="1">
        <f t="shared" si="14"/>
        <v>14</v>
      </c>
      <c r="D339" s="4" t="str">
        <f>IFERROR(VLOOKUP(F339,Aussteller!$A$2:$B$34,2,FALSE),"")</f>
        <v>Föhn-Zurfluh Ruedi, Grossmatt</v>
      </c>
      <c r="F339" s="1">
        <v>73</v>
      </c>
    </row>
    <row r="340" spans="2:6" x14ac:dyDescent="0.45">
      <c r="C340" s="1">
        <f t="shared" si="14"/>
        <v>15</v>
      </c>
      <c r="D340" s="4" t="str">
        <f>IFERROR(VLOOKUP(F340,Aussteller!$A$2:$B$34,2,FALSE),"")</f>
        <v>Bürgler Roland, Pächtenmatt</v>
      </c>
      <c r="F340" s="1">
        <v>203</v>
      </c>
    </row>
    <row r="341" spans="2:6" x14ac:dyDescent="0.45">
      <c r="C341" s="1">
        <f t="shared" si="14"/>
        <v>16</v>
      </c>
      <c r="D341" s="4" t="str">
        <f>IFERROR(VLOOKUP(F341,Aussteller!$A$2:$B$34,2,FALSE),"")</f>
        <v>Föhn-Zurfluh Ruedi, Grossmatt</v>
      </c>
      <c r="F341" s="1">
        <v>73</v>
      </c>
    </row>
    <row r="342" spans="2:6" x14ac:dyDescent="0.45">
      <c r="C342" s="1">
        <f t="shared" si="14"/>
        <v>17</v>
      </c>
      <c r="D342" s="4" t="str">
        <f>IFERROR(VLOOKUP(F342,Aussteller!$A$2:$B$34,2,FALSE),"")</f>
        <v>Föhn-Zurfluh Ruedi, Grossmatt</v>
      </c>
      <c r="F342" s="1">
        <v>73</v>
      </c>
    </row>
    <row r="343" spans="2:6" x14ac:dyDescent="0.45">
      <c r="C343" s="1">
        <f t="shared" si="14"/>
        <v>18</v>
      </c>
      <c r="D343" s="4" t="str">
        <f>IFERROR(VLOOKUP(F343,Aussteller!$A$2:$B$34,2,FALSE),"")</f>
        <v>Gwerder Armin, Hundschöpfi</v>
      </c>
      <c r="F343" s="1">
        <v>77</v>
      </c>
    </row>
    <row r="344" spans="2:6" x14ac:dyDescent="0.45">
      <c r="C344" s="1">
        <f t="shared" si="14"/>
        <v>19</v>
      </c>
      <c r="D344" s="4" t="str">
        <f>IFERROR(VLOOKUP(F344,Aussteller!$A$2:$B$34,2,FALSE),"")</f>
        <v>Föhn-Zurfluh Ruedi, Grossmatt</v>
      </c>
      <c r="F344" s="1">
        <v>73</v>
      </c>
    </row>
    <row r="345" spans="2:6" x14ac:dyDescent="0.45">
      <c r="C345" s="1">
        <f t="shared" si="14"/>
        <v>20</v>
      </c>
      <c r="D345" s="4" t="str">
        <f>IFERROR(VLOOKUP(F345,Aussteller!$A$2:$B$34,2,FALSE),"")</f>
        <v>Gwerder Armin, Hundschöpfi</v>
      </c>
      <c r="F345" s="1">
        <v>77</v>
      </c>
    </row>
    <row r="346" spans="2:6" x14ac:dyDescent="0.45">
      <c r="C346" s="1">
        <f t="shared" si="14"/>
        <v>21</v>
      </c>
      <c r="D346" s="4" t="str">
        <f>IFERROR(VLOOKUP(F346,Aussteller!$A$2:$B$34,2,FALSE),"")</f>
        <v>Büeler-Föhn Franz, Husmattli</v>
      </c>
      <c r="F346" s="1">
        <v>76</v>
      </c>
    </row>
    <row r="348" spans="2:6" x14ac:dyDescent="0.45">
      <c r="B348" s="3" t="s">
        <v>37</v>
      </c>
      <c r="C348" s="3"/>
      <c r="D348" s="5" t="s">
        <v>38</v>
      </c>
    </row>
    <row r="349" spans="2:6" x14ac:dyDescent="0.45">
      <c r="B349" t="s">
        <v>97</v>
      </c>
      <c r="C349" s="1">
        <v>1</v>
      </c>
      <c r="D349" s="4" t="str">
        <f>IFERROR(VLOOKUP(F349,Aussteller!$A$2:$B$34,2,FALSE),"")</f>
        <v>Föhn-Zurfluh Ruedi, Grossmatt</v>
      </c>
      <c r="F349" s="1">
        <v>73</v>
      </c>
    </row>
    <row r="350" spans="2:6" x14ac:dyDescent="0.45">
      <c r="B350" t="s">
        <v>97</v>
      </c>
      <c r="C350" s="1">
        <f t="shared" si="14"/>
        <v>2</v>
      </c>
      <c r="D350" s="4" t="str">
        <f>IFERROR(VLOOKUP(F350,Aussteller!$A$2:$B$34,2,FALSE),"")</f>
        <v>Schmidig Adi, Klosterberg</v>
      </c>
      <c r="F350" s="1">
        <v>206</v>
      </c>
    </row>
    <row r="351" spans="2:6" x14ac:dyDescent="0.45">
      <c r="B351" t="s">
        <v>97</v>
      </c>
      <c r="C351" s="1">
        <f t="shared" si="14"/>
        <v>3</v>
      </c>
      <c r="D351" s="4" t="str">
        <f>IFERROR(VLOOKUP(F351,Aussteller!$A$2:$B$34,2,FALSE),"")</f>
        <v>Bürgler Roland, Pächtenmatt</v>
      </c>
      <c r="F351" s="1">
        <v>203</v>
      </c>
    </row>
    <row r="352" spans="2:6" x14ac:dyDescent="0.45">
      <c r="B352" t="s">
        <v>97</v>
      </c>
      <c r="C352" s="1">
        <f t="shared" ref="C352:C376" si="15">C351+1</f>
        <v>4</v>
      </c>
      <c r="D352" s="4" t="str">
        <f>IFERROR(VLOOKUP(F352,Aussteller!$A$2:$B$34,2,FALSE),"")</f>
        <v>Föhn-Zurfluh Ruedi, Grossmatt</v>
      </c>
      <c r="F352" s="1">
        <v>73</v>
      </c>
    </row>
    <row r="353" spans="3:6" x14ac:dyDescent="0.45">
      <c r="C353" s="1">
        <f t="shared" si="15"/>
        <v>5</v>
      </c>
      <c r="D353" s="4" t="str">
        <f>IFERROR(VLOOKUP(F353,Aussteller!$A$2:$B$34,2,FALSE),"")</f>
        <v>Schelbert-Bürgler Frowin, Steinweid</v>
      </c>
      <c r="F353" s="1">
        <v>79</v>
      </c>
    </row>
    <row r="354" spans="3:6" x14ac:dyDescent="0.45">
      <c r="C354" s="1">
        <f t="shared" si="15"/>
        <v>6</v>
      </c>
      <c r="D354" s="4" t="str">
        <f>IFERROR(VLOOKUP(F354,Aussteller!$A$2:$B$34,2,FALSE),"")</f>
        <v>Föhn-Zurfluh Ruedi, Grossmatt</v>
      </c>
      <c r="F354" s="1">
        <v>73</v>
      </c>
    </row>
    <row r="355" spans="3:6" x14ac:dyDescent="0.45">
      <c r="C355" s="1">
        <f t="shared" si="15"/>
        <v>7</v>
      </c>
      <c r="D355" s="4" t="str">
        <f>IFERROR(VLOOKUP(F355,Aussteller!$A$2:$B$34,2,FALSE),"")</f>
        <v>Betschart Willi, Hürital 6</v>
      </c>
      <c r="F355" s="1">
        <v>133</v>
      </c>
    </row>
    <row r="356" spans="3:6" x14ac:dyDescent="0.45">
      <c r="C356" s="1">
        <f t="shared" si="15"/>
        <v>8</v>
      </c>
      <c r="D356" s="4" t="str">
        <f>IFERROR(VLOOKUP(F356,Aussteller!$A$2:$B$34,2,FALSE),"")</f>
        <v>Föhn-Zurfluh Ruedi, Grossmatt</v>
      </c>
      <c r="F356" s="1">
        <v>73</v>
      </c>
    </row>
    <row r="357" spans="3:6" x14ac:dyDescent="0.45">
      <c r="C357" s="1">
        <f t="shared" si="15"/>
        <v>9</v>
      </c>
      <c r="D357" s="4" t="str">
        <f>IFERROR(VLOOKUP(F357,Aussteller!$A$2:$B$34,2,FALSE),"")</f>
        <v>Gwerder Roland, Höfli</v>
      </c>
      <c r="F357" s="1">
        <v>107</v>
      </c>
    </row>
    <row r="358" spans="3:6" x14ac:dyDescent="0.45">
      <c r="C358" s="1">
        <f t="shared" si="15"/>
        <v>10</v>
      </c>
      <c r="D358" s="4" t="str">
        <f>IFERROR(VLOOKUP(F358,Aussteller!$A$2:$B$34,2,FALSE),"")</f>
        <v>Bürgler Roland, Pächtenmatt</v>
      </c>
      <c r="F358" s="1">
        <v>203</v>
      </c>
    </row>
    <row r="359" spans="3:6" x14ac:dyDescent="0.45">
      <c r="C359" s="1">
        <f t="shared" si="15"/>
        <v>11</v>
      </c>
      <c r="D359" s="4" t="str">
        <f>IFERROR(VLOOKUP(F359,Aussteller!$A$2:$B$34,2,FALSE),"")</f>
        <v>Büeler-Föhn Franz, Husmattli</v>
      </c>
      <c r="F359" s="1">
        <v>76</v>
      </c>
    </row>
    <row r="360" spans="3:6" x14ac:dyDescent="0.45">
      <c r="C360" s="1">
        <f t="shared" si="15"/>
        <v>12</v>
      </c>
      <c r="D360" s="4" t="str">
        <f>IFERROR(VLOOKUP(F360,Aussteller!$A$2:$B$34,2,FALSE),"")</f>
        <v>Schelbert Armin, Hauptstr. 86</v>
      </c>
      <c r="F360" s="1">
        <v>127</v>
      </c>
    </row>
    <row r="361" spans="3:6" x14ac:dyDescent="0.45">
      <c r="C361" s="1">
        <f t="shared" si="15"/>
        <v>13</v>
      </c>
      <c r="D361" s="4" t="str">
        <f>IFERROR(VLOOKUP(F361,Aussteller!$A$2:$B$34,2,FALSE),"")</f>
        <v>Büeler-Föhn Franz, Husmattli</v>
      </c>
      <c r="F361" s="1">
        <v>76</v>
      </c>
    </row>
    <row r="362" spans="3:6" x14ac:dyDescent="0.45">
      <c r="C362" s="1">
        <f t="shared" si="15"/>
        <v>14</v>
      </c>
      <c r="D362" s="4" t="str">
        <f>IFERROR(VLOOKUP(F362,Aussteller!$A$2:$B$34,2,FALSE),"")</f>
        <v>Schmidig Adi, Klosterberg</v>
      </c>
      <c r="F362" s="1">
        <v>206</v>
      </c>
    </row>
    <row r="363" spans="3:6" x14ac:dyDescent="0.45">
      <c r="C363" s="1">
        <f t="shared" si="15"/>
        <v>15</v>
      </c>
      <c r="D363" s="4" t="str">
        <f>IFERROR(VLOOKUP(F363,Aussteller!$A$2:$B$34,2,FALSE),"")</f>
        <v>Föhn-Zurfluh Ruedi, Grossmatt</v>
      </c>
      <c r="F363" s="1">
        <v>73</v>
      </c>
    </row>
    <row r="364" spans="3:6" x14ac:dyDescent="0.45">
      <c r="C364" s="1">
        <f t="shared" si="15"/>
        <v>16</v>
      </c>
      <c r="D364" s="4" t="str">
        <f>IFERROR(VLOOKUP(F364,Aussteller!$A$2:$B$34,2,FALSE),"")</f>
        <v>Schelbert Armin, Hauptstr. 86</v>
      </c>
      <c r="F364" s="1">
        <v>127</v>
      </c>
    </row>
    <row r="365" spans="3:6" x14ac:dyDescent="0.45">
      <c r="C365" s="1">
        <f t="shared" si="15"/>
        <v>17</v>
      </c>
      <c r="D365" s="4" t="str">
        <f>IFERROR(VLOOKUP(F365,Aussteller!$A$2:$B$34,2,FALSE),"")</f>
        <v>Föhn-Zurfluh Ruedi, Grossmatt</v>
      </c>
      <c r="F365" s="1">
        <v>73</v>
      </c>
    </row>
    <row r="366" spans="3:6" x14ac:dyDescent="0.45">
      <c r="C366" s="1">
        <f t="shared" si="15"/>
        <v>18</v>
      </c>
      <c r="D366" s="4" t="str">
        <f>IFERROR(VLOOKUP(F366,Aussteller!$A$2:$B$34,2,FALSE),"")</f>
        <v>Betschart-Marty Oswin, Huob</v>
      </c>
      <c r="F366" s="1">
        <v>105</v>
      </c>
    </row>
    <row r="367" spans="3:6" x14ac:dyDescent="0.45">
      <c r="C367" s="1">
        <f t="shared" si="15"/>
        <v>19</v>
      </c>
      <c r="D367" s="4" t="str">
        <f>IFERROR(VLOOKUP(F367,Aussteller!$A$2:$B$34,2,FALSE),"")</f>
        <v>Büeler-Föhn Franz, Husmattli</v>
      </c>
      <c r="F367" s="1">
        <v>76</v>
      </c>
    </row>
    <row r="368" spans="3:6" x14ac:dyDescent="0.45">
      <c r="C368" s="1">
        <f t="shared" si="15"/>
        <v>20</v>
      </c>
      <c r="D368" s="4" t="str">
        <f>IFERROR(VLOOKUP(F368,Aussteller!$A$2:$B$34,2,FALSE),"")</f>
        <v>Betschart Willi, Hürital 6</v>
      </c>
      <c r="F368" s="1">
        <v>133</v>
      </c>
    </row>
    <row r="369" spans="2:6" x14ac:dyDescent="0.45">
      <c r="C369" s="1">
        <f t="shared" si="15"/>
        <v>21</v>
      </c>
      <c r="D369" s="4" t="str">
        <f>IFERROR(VLOOKUP(F369,Aussteller!$A$2:$B$34,2,FALSE),"")</f>
        <v>Gwerder Armin, Hundschöpfi</v>
      </c>
      <c r="F369" s="1">
        <v>77</v>
      </c>
    </row>
    <row r="370" spans="2:6" x14ac:dyDescent="0.45">
      <c r="C370" s="1">
        <f t="shared" si="15"/>
        <v>22</v>
      </c>
      <c r="D370" s="4" t="str">
        <f>IFERROR(VLOOKUP(F370,Aussteller!$A$2:$B$34,2,FALSE),"")</f>
        <v>Föhn-Zurfluh Ruedi, Grossmatt</v>
      </c>
      <c r="F370" s="1">
        <v>73</v>
      </c>
    </row>
    <row r="371" spans="2:6" x14ac:dyDescent="0.45">
      <c r="C371" s="1">
        <f t="shared" si="15"/>
        <v>23</v>
      </c>
      <c r="D371" s="4" t="str">
        <f>IFERROR(VLOOKUP(F371,Aussteller!$A$2:$B$34,2,FALSE),"")</f>
        <v>Gwerder Armin, Hundschöpfi</v>
      </c>
      <c r="F371" s="1">
        <v>77</v>
      </c>
    </row>
    <row r="372" spans="2:6" x14ac:dyDescent="0.45">
      <c r="C372" s="1">
        <f t="shared" si="15"/>
        <v>24</v>
      </c>
      <c r="D372" s="4" t="str">
        <f>IFERROR(VLOOKUP(F372,Aussteller!$A$2:$B$34,2,FALSE),"")</f>
        <v>Föhn-Zurfluh Ruedi, Grossmatt</v>
      </c>
      <c r="F372" s="1">
        <v>73</v>
      </c>
    </row>
    <row r="373" spans="2:6" x14ac:dyDescent="0.45">
      <c r="C373" s="1">
        <f t="shared" si="15"/>
        <v>25</v>
      </c>
      <c r="D373" s="4" t="str">
        <f>IFERROR(VLOOKUP(F373,Aussteller!$A$2:$B$34,2,FALSE),"")</f>
        <v>Gwerder Armin, Hundschöpfi</v>
      </c>
      <c r="F373" s="1">
        <v>77</v>
      </c>
    </row>
    <row r="374" spans="2:6" x14ac:dyDescent="0.45">
      <c r="C374" s="1">
        <f t="shared" si="15"/>
        <v>26</v>
      </c>
      <c r="D374" s="4" t="str">
        <f>IFERROR(VLOOKUP(F374,Aussteller!$A$2:$B$34,2,FALSE),"")</f>
        <v>Föhn-Zurfluh Ruedi, Grossmatt</v>
      </c>
      <c r="F374" s="1">
        <v>73</v>
      </c>
    </row>
    <row r="375" spans="2:6" x14ac:dyDescent="0.45">
      <c r="C375" s="1">
        <f t="shared" si="15"/>
        <v>27</v>
      </c>
      <c r="D375" s="4" t="str">
        <f>IFERROR(VLOOKUP(F375,Aussteller!$A$2:$B$34,2,FALSE),"")</f>
        <v>Föhn-Zurfluh Ruedi, Grossmatt</v>
      </c>
      <c r="F375" s="1">
        <v>73</v>
      </c>
    </row>
    <row r="376" spans="2:6" x14ac:dyDescent="0.45">
      <c r="C376" s="1">
        <f t="shared" si="15"/>
        <v>28</v>
      </c>
      <c r="D376" s="4" t="str">
        <f>IFERROR(VLOOKUP(F376,Aussteller!$A$2:$B$34,2,FALSE),"")</f>
        <v>Betschart Willi, Hürital 6</v>
      </c>
      <c r="F376" s="1">
        <v>133</v>
      </c>
    </row>
    <row r="378" spans="2:6" x14ac:dyDescent="0.45">
      <c r="B378" s="3" t="s">
        <v>39</v>
      </c>
      <c r="C378" s="3"/>
      <c r="D378" s="5" t="s">
        <v>95</v>
      </c>
    </row>
    <row r="379" spans="2:6" x14ac:dyDescent="0.45">
      <c r="B379" t="s">
        <v>97</v>
      </c>
      <c r="C379" s="1">
        <v>1</v>
      </c>
      <c r="D379" s="4" t="str">
        <f>IFERROR(VLOOKUP(F379,Aussteller!$A$2:$B$34,2,FALSE),"")</f>
        <v>Föhn-Zurfluh Ruedi, Grossmatt</v>
      </c>
      <c r="F379" s="1">
        <v>73</v>
      </c>
    </row>
    <row r="380" spans="2:6" x14ac:dyDescent="0.45">
      <c r="B380" t="s">
        <v>97</v>
      </c>
      <c r="C380" s="1">
        <f t="shared" ref="C380:C428" si="16">C379+1</f>
        <v>2</v>
      </c>
      <c r="D380" s="4" t="str">
        <f>IFERROR(VLOOKUP(F380,Aussteller!$A$2:$B$34,2,FALSE),"")</f>
        <v>Föhn-Zurfluh Ruedi, Grossmatt</v>
      </c>
      <c r="F380" s="1">
        <v>73</v>
      </c>
    </row>
    <row r="381" spans="2:6" x14ac:dyDescent="0.45">
      <c r="B381" t="s">
        <v>97</v>
      </c>
      <c r="C381" s="1">
        <f t="shared" si="16"/>
        <v>3</v>
      </c>
      <c r="D381" s="4" t="str">
        <f>IFERROR(VLOOKUP(F381,Aussteller!$A$2:$B$34,2,FALSE),"")</f>
        <v>Schelbert Armin, Hauptstr. 86</v>
      </c>
      <c r="F381" s="1">
        <v>127</v>
      </c>
    </row>
    <row r="382" spans="2:6" x14ac:dyDescent="0.45">
      <c r="B382" t="s">
        <v>97</v>
      </c>
      <c r="C382" s="1">
        <f t="shared" si="16"/>
        <v>4</v>
      </c>
      <c r="D382" s="4" t="str">
        <f>IFERROR(VLOOKUP(F382,Aussteller!$A$2:$B$34,2,FALSE),"")</f>
        <v>Schelbert Peter, Tschalun 27</v>
      </c>
      <c r="F382" s="1">
        <v>132</v>
      </c>
    </row>
    <row r="383" spans="2:6" x14ac:dyDescent="0.45">
      <c r="C383" s="1">
        <f t="shared" si="16"/>
        <v>5</v>
      </c>
      <c r="D383" s="4" t="str">
        <f>IFERROR(VLOOKUP(F383,Aussteller!$A$2:$B$34,2,FALSE),"")</f>
        <v>Schelbert Armin, Hauptstr. 86</v>
      </c>
      <c r="F383" s="1">
        <v>127</v>
      </c>
    </row>
    <row r="384" spans="2:6" x14ac:dyDescent="0.45">
      <c r="C384" s="1">
        <f t="shared" si="16"/>
        <v>6</v>
      </c>
      <c r="D384" s="4" t="str">
        <f>IFERROR(VLOOKUP(F384,Aussteller!$A$2:$B$34,2,FALSE),"")</f>
        <v>Gwerder Armin, Hundschöpfi</v>
      </c>
      <c r="F384" s="1">
        <v>77</v>
      </c>
    </row>
    <row r="385" spans="3:6" x14ac:dyDescent="0.45">
      <c r="C385" s="1">
        <f t="shared" si="16"/>
        <v>7</v>
      </c>
      <c r="D385" s="4" t="str">
        <f>IFERROR(VLOOKUP(F385,Aussteller!$A$2:$B$34,2,FALSE),"")</f>
        <v>Gwerder Armin, Hundschöpfi</v>
      </c>
      <c r="F385" s="1">
        <v>77</v>
      </c>
    </row>
    <row r="386" spans="3:6" x14ac:dyDescent="0.45">
      <c r="C386" s="1">
        <f t="shared" si="16"/>
        <v>8</v>
      </c>
      <c r="D386" s="4" t="str">
        <f>IFERROR(VLOOKUP(F386,Aussteller!$A$2:$B$34,2,FALSE),"")</f>
        <v>Föhn-Zurfluh Ruedi, Grossmatt</v>
      </c>
      <c r="F386" s="1">
        <v>73</v>
      </c>
    </row>
    <row r="387" spans="3:6" x14ac:dyDescent="0.45">
      <c r="C387" s="1">
        <f t="shared" si="16"/>
        <v>9</v>
      </c>
      <c r="D387" s="4" t="str">
        <f>IFERROR(VLOOKUP(F387,Aussteller!$A$2:$B$34,2,FALSE),"")</f>
        <v>Föhn-Zurfluh Ruedi, Grossmatt</v>
      </c>
      <c r="F387" s="1">
        <v>73</v>
      </c>
    </row>
    <row r="388" spans="3:6" x14ac:dyDescent="0.45">
      <c r="C388" s="1">
        <f t="shared" si="16"/>
        <v>10</v>
      </c>
      <c r="D388" s="4" t="str">
        <f>IFERROR(VLOOKUP(F388,Aussteller!$A$2:$B$34,2,FALSE),"")</f>
        <v>Föhn-Zurfluh Ruedi, Grossmatt</v>
      </c>
      <c r="F388" s="1">
        <v>73</v>
      </c>
    </row>
    <row r="389" spans="3:6" x14ac:dyDescent="0.45">
      <c r="C389" s="1">
        <f t="shared" si="16"/>
        <v>11</v>
      </c>
      <c r="D389" s="4" t="str">
        <f>IFERROR(VLOOKUP(F389,Aussteller!$A$2:$B$34,2,FALSE),"")</f>
        <v>Föhn-Zurfluh Ruedi, Grossmatt</v>
      </c>
      <c r="F389" s="1">
        <v>73</v>
      </c>
    </row>
    <row r="390" spans="3:6" x14ac:dyDescent="0.45">
      <c r="C390" s="1">
        <f t="shared" si="16"/>
        <v>12</v>
      </c>
      <c r="D390" s="4" t="str">
        <f>IFERROR(VLOOKUP(F390,Aussteller!$A$2:$B$34,2,FALSE),"")</f>
        <v>Büeler-Föhn Franz, Husmattli</v>
      </c>
      <c r="F390" s="1">
        <v>76</v>
      </c>
    </row>
    <row r="391" spans="3:6" x14ac:dyDescent="0.45">
      <c r="C391" s="1">
        <f t="shared" si="16"/>
        <v>13</v>
      </c>
      <c r="D391" s="4" t="str">
        <f>IFERROR(VLOOKUP(F391,Aussteller!$A$2:$B$34,2,FALSE),"")</f>
        <v>Föhn-Zurfluh Ruedi, Grossmatt</v>
      </c>
      <c r="F391" s="1">
        <v>73</v>
      </c>
    </row>
    <row r="392" spans="3:6" x14ac:dyDescent="0.45">
      <c r="C392" s="1">
        <f t="shared" si="16"/>
        <v>14</v>
      </c>
      <c r="D392" s="4" t="str">
        <f>IFERROR(VLOOKUP(F392,Aussteller!$A$2:$B$34,2,FALSE),"")</f>
        <v>Föhn-Zurfluh Ruedi, Grossmatt</v>
      </c>
      <c r="F392" s="1">
        <v>73</v>
      </c>
    </row>
    <row r="393" spans="3:6" x14ac:dyDescent="0.45">
      <c r="C393" s="1">
        <f t="shared" si="16"/>
        <v>15</v>
      </c>
      <c r="D393" s="4" t="str">
        <f>IFERROR(VLOOKUP(F393,Aussteller!$A$2:$B$34,2,FALSE),"")</f>
        <v>Föhn-Zurfluh Ruedi, Grossmatt</v>
      </c>
      <c r="F393" s="1">
        <v>73</v>
      </c>
    </row>
    <row r="394" spans="3:6" x14ac:dyDescent="0.45">
      <c r="C394" s="1">
        <f t="shared" si="16"/>
        <v>16</v>
      </c>
      <c r="D394" s="4" t="str">
        <f>IFERROR(VLOOKUP(F394,Aussteller!$A$2:$B$34,2,FALSE),"")</f>
        <v>Gwerder Armin, Hundschöpfi</v>
      </c>
      <c r="F394" s="1">
        <v>77</v>
      </c>
    </row>
    <row r="395" spans="3:6" x14ac:dyDescent="0.45">
      <c r="C395" s="1">
        <f t="shared" si="16"/>
        <v>17</v>
      </c>
      <c r="D395" s="4" t="str">
        <f>IFERROR(VLOOKUP(F395,Aussteller!$A$2:$B$34,2,FALSE),"")</f>
        <v>Bürgler Roland, Pächtenmatt</v>
      </c>
      <c r="F395" s="1">
        <v>203</v>
      </c>
    </row>
    <row r="396" spans="3:6" x14ac:dyDescent="0.45">
      <c r="C396" s="1">
        <f t="shared" si="16"/>
        <v>18</v>
      </c>
      <c r="D396" s="4" t="str">
        <f>IFERROR(VLOOKUP(F396,Aussteller!$A$2:$B$34,2,FALSE),"")</f>
        <v>Schelbert Armin, Hauptstr. 86</v>
      </c>
      <c r="F396" s="1">
        <v>127</v>
      </c>
    </row>
    <row r="397" spans="3:6" x14ac:dyDescent="0.45">
      <c r="C397" s="1">
        <f t="shared" si="16"/>
        <v>19</v>
      </c>
      <c r="D397" s="4" t="str">
        <f>IFERROR(VLOOKUP(F397,Aussteller!$A$2:$B$34,2,FALSE),"")</f>
        <v>Bürgler Roland, Pächtenmatt</v>
      </c>
      <c r="F397" s="1">
        <v>203</v>
      </c>
    </row>
    <row r="398" spans="3:6" x14ac:dyDescent="0.45">
      <c r="C398" s="1">
        <f t="shared" si="16"/>
        <v>20</v>
      </c>
      <c r="D398" s="4" t="str">
        <f>IFERROR(VLOOKUP(F398,Aussteller!$A$2:$B$34,2,FALSE),"")</f>
        <v>Föhn-Zurfluh Ruedi, Grossmatt</v>
      </c>
      <c r="F398" s="1">
        <v>73</v>
      </c>
    </row>
    <row r="399" spans="3:6" x14ac:dyDescent="0.45">
      <c r="C399" s="1">
        <f t="shared" si="16"/>
        <v>21</v>
      </c>
      <c r="D399" s="4" t="str">
        <f>IFERROR(VLOOKUP(F399,Aussteller!$A$2:$B$34,2,FALSE),"")</f>
        <v>Büeler-Föhn Franz, Husmattli</v>
      </c>
      <c r="F399" s="1">
        <v>76</v>
      </c>
    </row>
    <row r="400" spans="3:6" x14ac:dyDescent="0.45">
      <c r="C400" s="1">
        <f t="shared" si="16"/>
        <v>22</v>
      </c>
      <c r="D400" s="4" t="str">
        <f>IFERROR(VLOOKUP(F400,Aussteller!$A$2:$B$34,2,FALSE),"")</f>
        <v>Föhn-Zurfluh Ruedi, Grossmatt</v>
      </c>
      <c r="F400" s="1">
        <v>73</v>
      </c>
    </row>
    <row r="401" spans="2:6" x14ac:dyDescent="0.45">
      <c r="C401" s="1">
        <f t="shared" si="16"/>
        <v>23</v>
      </c>
      <c r="D401" s="4" t="str">
        <f>IFERROR(VLOOKUP(F401,Aussteller!$A$2:$B$34,2,FALSE),"")</f>
        <v>Büeler-Föhn Franz, Husmattli</v>
      </c>
      <c r="F401" s="1">
        <v>76</v>
      </c>
    </row>
    <row r="402" spans="2:6" x14ac:dyDescent="0.45">
      <c r="C402" s="1">
        <f t="shared" si="16"/>
        <v>24</v>
      </c>
      <c r="D402" s="4" t="str">
        <f>IFERROR(VLOOKUP(F402,Aussteller!$A$2:$B$34,2,FALSE),"")</f>
        <v>Büeler-Föhn Franz, Husmattli</v>
      </c>
      <c r="F402" s="1">
        <v>76</v>
      </c>
    </row>
    <row r="403" spans="2:6" x14ac:dyDescent="0.45">
      <c r="C403" s="1">
        <f t="shared" si="16"/>
        <v>25</v>
      </c>
      <c r="D403" s="4" t="str">
        <f>IFERROR(VLOOKUP(F403,Aussteller!$A$2:$B$34,2,FALSE),"")</f>
        <v>Föhn-Zurfluh Ruedi, Grossmatt</v>
      </c>
      <c r="F403" s="1">
        <v>73</v>
      </c>
    </row>
    <row r="404" spans="2:6" x14ac:dyDescent="0.45">
      <c r="C404" s="1">
        <f t="shared" si="16"/>
        <v>26</v>
      </c>
      <c r="D404" s="4" t="str">
        <f>IFERROR(VLOOKUP(F404,Aussteller!$A$2:$B$34,2,FALSE),"")</f>
        <v>Föhn-Zurfluh Ruedi, Grossmatt</v>
      </c>
      <c r="F404" s="1">
        <v>73</v>
      </c>
    </row>
    <row r="406" spans="2:6" x14ac:dyDescent="0.45">
      <c r="B406" s="3" t="s">
        <v>40</v>
      </c>
      <c r="C406" s="3"/>
      <c r="D406" s="5" t="s">
        <v>93</v>
      </c>
    </row>
    <row r="407" spans="2:6" x14ac:dyDescent="0.45">
      <c r="B407" t="s">
        <v>97</v>
      </c>
      <c r="C407" s="1">
        <v>1</v>
      </c>
      <c r="D407" s="4" t="str">
        <f>IFERROR(VLOOKUP(F407,Aussteller!$A$2:$B$34,2,FALSE),"")</f>
        <v>Bürgler Roland, Pächtenmatt</v>
      </c>
      <c r="F407" s="1">
        <v>203</v>
      </c>
    </row>
    <row r="408" spans="2:6" x14ac:dyDescent="0.45">
      <c r="B408" t="s">
        <v>97</v>
      </c>
      <c r="C408" s="1">
        <f t="shared" si="16"/>
        <v>2</v>
      </c>
      <c r="D408" s="4" t="str">
        <f>IFERROR(VLOOKUP(F408,Aussteller!$A$2:$B$34,2,FALSE),"")</f>
        <v>Gwerder Armin, Hundschöpfi</v>
      </c>
      <c r="F408" s="1">
        <v>77</v>
      </c>
    </row>
    <row r="409" spans="2:6" x14ac:dyDescent="0.45">
      <c r="B409" t="s">
        <v>97</v>
      </c>
      <c r="C409" s="1">
        <f t="shared" si="16"/>
        <v>3</v>
      </c>
      <c r="D409" s="4" t="str">
        <f>IFERROR(VLOOKUP(F409,Aussteller!$A$2:$B$34,2,FALSE),"")</f>
        <v>Schelbert Armin, Hauptstr. 86</v>
      </c>
      <c r="F409" s="1">
        <v>127</v>
      </c>
    </row>
    <row r="410" spans="2:6" x14ac:dyDescent="0.45">
      <c r="C410" s="1">
        <f t="shared" si="16"/>
        <v>4</v>
      </c>
      <c r="D410" s="4" t="str">
        <f>IFERROR(VLOOKUP(F410,Aussteller!$A$2:$B$34,2,FALSE),"")</f>
        <v>Gwerder Armin, Hundschöpfi</v>
      </c>
      <c r="F410" s="1">
        <v>77</v>
      </c>
    </row>
    <row r="411" spans="2:6" x14ac:dyDescent="0.45">
      <c r="C411" s="1">
        <f t="shared" si="16"/>
        <v>5</v>
      </c>
      <c r="D411" s="4" t="str">
        <f>IFERROR(VLOOKUP(F411,Aussteller!$A$2:$B$34,2,FALSE),"")</f>
        <v>Schelbert Peter, Tschalun 27</v>
      </c>
      <c r="F411" s="1">
        <v>132</v>
      </c>
    </row>
    <row r="412" spans="2:6" x14ac:dyDescent="0.45">
      <c r="C412" s="1">
        <f t="shared" si="16"/>
        <v>6</v>
      </c>
      <c r="D412" s="4" t="str">
        <f>IFERROR(VLOOKUP(F412,Aussteller!$A$2:$B$34,2,FALSE),"")</f>
        <v>Gwerder Armin, Hundschöpfi</v>
      </c>
      <c r="F412" s="1">
        <v>77</v>
      </c>
    </row>
    <row r="413" spans="2:6" x14ac:dyDescent="0.45">
      <c r="C413" s="1">
        <f t="shared" si="16"/>
        <v>7</v>
      </c>
      <c r="D413" s="4" t="str">
        <f>IFERROR(VLOOKUP(F413,Aussteller!$A$2:$B$34,2,FALSE),"")</f>
        <v>Bürgler Roland, Pächtenmatt</v>
      </c>
      <c r="F413" s="1">
        <v>203</v>
      </c>
    </row>
    <row r="414" spans="2:6" x14ac:dyDescent="0.45">
      <c r="C414" s="1">
        <f t="shared" si="16"/>
        <v>8</v>
      </c>
      <c r="D414" s="4" t="str">
        <f>IFERROR(VLOOKUP(F414,Aussteller!$A$2:$B$34,2,FALSE),"")</f>
        <v>Gwerder Armin, Hundschöpfi</v>
      </c>
      <c r="F414" s="1">
        <v>77</v>
      </c>
    </row>
    <row r="415" spans="2:6" x14ac:dyDescent="0.45">
      <c r="C415" s="1">
        <f t="shared" si="16"/>
        <v>9</v>
      </c>
      <c r="D415" s="4" t="str">
        <f>IFERROR(VLOOKUP(F415,Aussteller!$A$2:$B$34,2,FALSE),"")</f>
        <v>Büeler-Föhn Franz, Husmattli</v>
      </c>
      <c r="F415" s="1">
        <v>76</v>
      </c>
    </row>
    <row r="416" spans="2:6" x14ac:dyDescent="0.45">
      <c r="C416" s="1">
        <f t="shared" si="16"/>
        <v>10</v>
      </c>
      <c r="D416" s="4" t="str">
        <f>IFERROR(VLOOKUP(F416,Aussteller!$A$2:$B$34,2,FALSE),"")</f>
        <v>Gwerder Armin, Hundschöpfi</v>
      </c>
      <c r="F416" s="1">
        <v>77</v>
      </c>
    </row>
    <row r="417" spans="2:6" x14ac:dyDescent="0.45">
      <c r="C417" s="1">
        <f t="shared" si="16"/>
        <v>11</v>
      </c>
      <c r="D417" s="4" t="str">
        <f>IFERROR(VLOOKUP(F417,Aussteller!$A$2:$B$34,2,FALSE),"")</f>
        <v>Schelbert Peter, Tschalun 27</v>
      </c>
      <c r="F417" s="1">
        <v>132</v>
      </c>
    </row>
    <row r="418" spans="2:6" x14ac:dyDescent="0.45">
      <c r="C418" s="1">
        <f t="shared" si="16"/>
        <v>12</v>
      </c>
      <c r="D418" s="4" t="str">
        <f>IFERROR(VLOOKUP(F418,Aussteller!$A$2:$B$34,2,FALSE),"")</f>
        <v>Bürgler Roland, Pächtenmatt</v>
      </c>
      <c r="F418" s="1">
        <v>203</v>
      </c>
    </row>
    <row r="419" spans="2:6" x14ac:dyDescent="0.45">
      <c r="C419" s="1">
        <f t="shared" si="16"/>
        <v>13</v>
      </c>
      <c r="D419" s="4" t="str">
        <f>IFERROR(VLOOKUP(F419,Aussteller!$A$2:$B$34,2,FALSE),"")</f>
        <v>Schmidig Adi, Klosterberg</v>
      </c>
      <c r="F419" s="1">
        <v>206</v>
      </c>
    </row>
    <row r="420" spans="2:6" x14ac:dyDescent="0.45">
      <c r="C420" s="1">
        <f t="shared" si="16"/>
        <v>14</v>
      </c>
      <c r="D420" s="4" t="str">
        <f>IFERROR(VLOOKUP(F420,Aussteller!$A$2:$B$34,2,FALSE),"")</f>
        <v>Bürgler Roland, Pächtenmatt</v>
      </c>
      <c r="F420" s="1">
        <v>203</v>
      </c>
    </row>
    <row r="421" spans="2:6" x14ac:dyDescent="0.45">
      <c r="C421" s="1">
        <f t="shared" si="16"/>
        <v>15</v>
      </c>
      <c r="D421" s="4" t="str">
        <f>IFERROR(VLOOKUP(F421,Aussteller!$A$2:$B$34,2,FALSE),"")</f>
        <v>Schelbert Armin, Hauptstr. 86</v>
      </c>
      <c r="F421" s="1">
        <v>127</v>
      </c>
    </row>
    <row r="422" spans="2:6" x14ac:dyDescent="0.45">
      <c r="C422" s="1">
        <f t="shared" si="16"/>
        <v>16</v>
      </c>
      <c r="D422" s="4" t="str">
        <f>IFERROR(VLOOKUP(F422,Aussteller!$A$2:$B$34,2,FALSE),"")</f>
        <v>Schelbert Armin, Hauptstr. 86</v>
      </c>
      <c r="F422" s="1">
        <v>127</v>
      </c>
    </row>
    <row r="423" spans="2:6" x14ac:dyDescent="0.45">
      <c r="C423" s="1">
        <f t="shared" si="16"/>
        <v>17</v>
      </c>
      <c r="D423" s="4" t="str">
        <f>IFERROR(VLOOKUP(F423,Aussteller!$A$2:$B$34,2,FALSE),"")</f>
        <v>Bürgler Roland, Pächtenmatt</v>
      </c>
      <c r="F423" s="1">
        <v>203</v>
      </c>
    </row>
    <row r="425" spans="2:6" x14ac:dyDescent="0.45">
      <c r="B425" s="3" t="s">
        <v>41</v>
      </c>
      <c r="C425" s="3"/>
      <c r="D425" s="5" t="s">
        <v>94</v>
      </c>
    </row>
    <row r="426" spans="2:6" x14ac:dyDescent="0.45">
      <c r="B426" t="s">
        <v>97</v>
      </c>
      <c r="C426" s="1">
        <v>1</v>
      </c>
      <c r="D426" s="4" t="str">
        <f>IFERROR(VLOOKUP(F426,Aussteller!$A$2:$B$34,2,FALSE),"")</f>
        <v>Gwerder Armin, Hundschöpfi</v>
      </c>
      <c r="F426" s="1">
        <v>77</v>
      </c>
    </row>
    <row r="427" spans="2:6" x14ac:dyDescent="0.45">
      <c r="B427" t="s">
        <v>97</v>
      </c>
      <c r="C427" s="1">
        <f t="shared" si="16"/>
        <v>2</v>
      </c>
      <c r="D427" s="4" t="str">
        <f>IFERROR(VLOOKUP(F427,Aussteller!$A$2:$B$34,2,FALSE),"")</f>
        <v>Gwerder Armin, Hundschöpfi</v>
      </c>
      <c r="F427" s="1">
        <v>77</v>
      </c>
    </row>
    <row r="428" spans="2:6" x14ac:dyDescent="0.45">
      <c r="B428" t="s">
        <v>97</v>
      </c>
      <c r="C428" s="1">
        <f t="shared" si="16"/>
        <v>3</v>
      </c>
      <c r="D428" s="4" t="str">
        <f>IFERROR(VLOOKUP(F428,Aussteller!$A$2:$B$34,2,FALSE),"")</f>
        <v>Gwerder Armin, Hundschöpfi</v>
      </c>
      <c r="F428" s="1">
        <v>77</v>
      </c>
    </row>
    <row r="429" spans="2:6" x14ac:dyDescent="0.45">
      <c r="C429" s="1">
        <f t="shared" ref="C429:C436" si="17">C428+1</f>
        <v>4</v>
      </c>
      <c r="D429" s="4" t="str">
        <f>IFERROR(VLOOKUP(F429,Aussteller!$A$2:$B$34,2,FALSE),"")</f>
        <v>Gwerder Armin, Hundschöpfi</v>
      </c>
      <c r="F429" s="1">
        <v>77</v>
      </c>
    </row>
    <row r="430" spans="2:6" x14ac:dyDescent="0.45">
      <c r="C430" s="1">
        <f t="shared" si="17"/>
        <v>5</v>
      </c>
      <c r="D430" s="4" t="str">
        <f>IFERROR(VLOOKUP(F430,Aussteller!$A$2:$B$34,2,FALSE),"")</f>
        <v>Gwerder Armin, Hundschöpfi</v>
      </c>
      <c r="F430" s="1">
        <v>77</v>
      </c>
    </row>
    <row r="431" spans="2:6" x14ac:dyDescent="0.45">
      <c r="C431" s="1">
        <f t="shared" si="17"/>
        <v>6</v>
      </c>
      <c r="D431" s="4" t="str">
        <f>IFERROR(VLOOKUP(F431,Aussteller!$A$2:$B$34,2,FALSE),"")</f>
        <v>Gwerder Armin, Hundschöpfi</v>
      </c>
      <c r="F431" s="1">
        <v>77</v>
      </c>
    </row>
    <row r="432" spans="2:6" x14ac:dyDescent="0.45">
      <c r="C432" s="1">
        <f t="shared" si="17"/>
        <v>7</v>
      </c>
      <c r="D432" s="4" t="str">
        <f>IFERROR(VLOOKUP(F432,Aussteller!$A$2:$B$34,2,FALSE),"")</f>
        <v>Gwerder Armin, Hundschöpfi</v>
      </c>
      <c r="F432" s="1">
        <v>77</v>
      </c>
    </row>
    <row r="433" spans="3:6" x14ac:dyDescent="0.45">
      <c r="C433" s="1">
        <f t="shared" si="17"/>
        <v>8</v>
      </c>
      <c r="D433" s="4" t="str">
        <f>IFERROR(VLOOKUP(F433,Aussteller!$A$2:$B$34,2,FALSE),"")</f>
        <v>Gwerder Armin, Hundschöpfi</v>
      </c>
      <c r="F433" s="1">
        <v>77</v>
      </c>
    </row>
    <row r="434" spans="3:6" x14ac:dyDescent="0.45">
      <c r="C434" s="1">
        <f t="shared" si="17"/>
        <v>9</v>
      </c>
      <c r="D434" s="4" t="str">
        <f>IFERROR(VLOOKUP(F434,Aussteller!$A$2:$B$34,2,FALSE),"")</f>
        <v>Gwerder Armin, Hundschöpfi</v>
      </c>
      <c r="F434" s="1">
        <v>77</v>
      </c>
    </row>
    <row r="435" spans="3:6" x14ac:dyDescent="0.45">
      <c r="C435" s="1">
        <f t="shared" si="17"/>
        <v>10</v>
      </c>
      <c r="D435" s="4" t="str">
        <f>IFERROR(VLOOKUP(F435,Aussteller!$A$2:$B$34,2,FALSE),"")</f>
        <v>Gwerder Armin, Hundschöpfi</v>
      </c>
      <c r="F435" s="1">
        <v>77</v>
      </c>
    </row>
    <row r="436" spans="3:6" x14ac:dyDescent="0.45">
      <c r="C436" s="1">
        <f t="shared" si="17"/>
        <v>11</v>
      </c>
      <c r="D436" s="4" t="str">
        <f>IFERROR(VLOOKUP(F436,Aussteller!$A$2:$B$34,2,FALSE),"")</f>
        <v>Gwerder Armin, Hundschöpfi</v>
      </c>
      <c r="F436" s="1">
        <v>77</v>
      </c>
    </row>
  </sheetData>
  <sortState xmlns:xlrd2="http://schemas.microsoft.com/office/spreadsheetml/2017/richdata2" ref="M40:Q40">
    <sortCondition ref="M40"/>
  </sortState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headerFooter>
    <oddFooter>&amp;LRangliste&amp;CSeite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topLeftCell="A10" workbookViewId="0">
      <selection activeCell="A38" sqref="A38"/>
    </sheetView>
  </sheetViews>
  <sheetFormatPr baseColWidth="10" defaultColWidth="10.73046875" defaultRowHeight="14.25" x14ac:dyDescent="0.45"/>
  <cols>
    <col min="1" max="1" width="16.1328125" bestFit="1" customWidth="1"/>
    <col min="2" max="2" width="39.796875" bestFit="1" customWidth="1"/>
  </cols>
  <sheetData>
    <row r="1" spans="1:7" x14ac:dyDescent="0.45">
      <c r="A1" s="3" t="s">
        <v>71</v>
      </c>
      <c r="B1" s="3" t="s">
        <v>72</v>
      </c>
      <c r="C1" s="3" t="s">
        <v>73</v>
      </c>
      <c r="D1">
        <f>SUM(C2:C40)</f>
        <v>359</v>
      </c>
    </row>
    <row r="2" spans="1:7" x14ac:dyDescent="0.45">
      <c r="A2" s="1">
        <v>1</v>
      </c>
      <c r="B2" t="s">
        <v>45</v>
      </c>
      <c r="C2">
        <f>COUNTIF(Rangliste!$F$20:$F$588,A2)</f>
        <v>2</v>
      </c>
      <c r="G2" s="1"/>
    </row>
    <row r="3" spans="1:7" x14ac:dyDescent="0.45">
      <c r="A3" s="1">
        <v>9</v>
      </c>
      <c r="B3" t="s">
        <v>76</v>
      </c>
      <c r="C3">
        <f>COUNTIF(Rangliste!$F$20:$F$588,A3)</f>
        <v>25</v>
      </c>
      <c r="G3" s="1"/>
    </row>
    <row r="4" spans="1:7" x14ac:dyDescent="0.45">
      <c r="A4" s="1">
        <v>21</v>
      </c>
      <c r="B4" t="s">
        <v>46</v>
      </c>
      <c r="C4">
        <f>COUNTIF(Rangliste!$F$20:$F$588,A4)</f>
        <v>22</v>
      </c>
      <c r="G4" s="1"/>
    </row>
    <row r="5" spans="1:7" x14ac:dyDescent="0.45">
      <c r="A5" s="1">
        <v>24</v>
      </c>
      <c r="B5" t="s">
        <v>47</v>
      </c>
      <c r="C5">
        <f>COUNTIF(Rangliste!$F$20:$F$588,A5)</f>
        <v>5</v>
      </c>
      <c r="G5" s="1"/>
    </row>
    <row r="6" spans="1:7" x14ac:dyDescent="0.45">
      <c r="A6" s="1">
        <v>38</v>
      </c>
      <c r="B6" t="s">
        <v>48</v>
      </c>
      <c r="C6">
        <f>COUNTIF(Rangliste!$F$20:$F$588,A6)</f>
        <v>11</v>
      </c>
      <c r="G6" s="1"/>
    </row>
    <row r="7" spans="1:7" x14ac:dyDescent="0.45">
      <c r="A7" s="1">
        <v>48</v>
      </c>
      <c r="B7" t="s">
        <v>49</v>
      </c>
      <c r="C7">
        <f>COUNTIF(Rangliste!$F$20:$F$588,A7)</f>
        <v>2</v>
      </c>
      <c r="G7" s="1"/>
    </row>
    <row r="8" spans="1:7" x14ac:dyDescent="0.45">
      <c r="A8" s="1">
        <v>49</v>
      </c>
      <c r="B8" t="s">
        <v>50</v>
      </c>
      <c r="C8">
        <f>COUNTIF(Rangliste!$F$20:$F$588,A8)</f>
        <v>7</v>
      </c>
      <c r="G8" s="1"/>
    </row>
    <row r="9" spans="1:7" x14ac:dyDescent="0.45">
      <c r="A9" s="1">
        <v>64</v>
      </c>
      <c r="B9" t="s">
        <v>80</v>
      </c>
      <c r="C9">
        <f>COUNTIF(Rangliste!$F$20:$F$588,A9)</f>
        <v>2</v>
      </c>
      <c r="G9" s="1"/>
    </row>
    <row r="10" spans="1:7" x14ac:dyDescent="0.45">
      <c r="A10" s="1">
        <v>71</v>
      </c>
      <c r="B10" t="s">
        <v>81</v>
      </c>
      <c r="C10">
        <f>COUNTIF(Rangliste!$F$20:$F$588,A10)</f>
        <v>11</v>
      </c>
      <c r="G10" s="1"/>
    </row>
    <row r="11" spans="1:7" x14ac:dyDescent="0.45">
      <c r="A11" s="1">
        <v>73</v>
      </c>
      <c r="B11" t="s">
        <v>51</v>
      </c>
      <c r="C11">
        <f>COUNTIF(Rangliste!$F$20:$F$588,A11)</f>
        <v>51</v>
      </c>
      <c r="G11" s="1"/>
    </row>
    <row r="12" spans="1:7" x14ac:dyDescent="0.45">
      <c r="A12" s="1">
        <v>76</v>
      </c>
      <c r="B12" t="s">
        <v>52</v>
      </c>
      <c r="C12">
        <f>COUNTIF(Rangliste!$F$20:$F$588,A12)</f>
        <v>16</v>
      </c>
      <c r="G12" s="1"/>
    </row>
    <row r="13" spans="1:7" x14ac:dyDescent="0.45">
      <c r="A13" s="1">
        <v>77</v>
      </c>
      <c r="B13" t="s">
        <v>85</v>
      </c>
      <c r="C13">
        <f>COUNTIF(Rangliste!$F$20:$F$588,A13)</f>
        <v>29</v>
      </c>
      <c r="G13" s="1"/>
    </row>
    <row r="14" spans="1:7" x14ac:dyDescent="0.45">
      <c r="A14" s="1">
        <v>79</v>
      </c>
      <c r="B14" t="s">
        <v>53</v>
      </c>
      <c r="C14">
        <f>COUNTIF(Rangliste!$F$20:$F$588,A14)</f>
        <v>4</v>
      </c>
      <c r="G14" s="1"/>
    </row>
    <row r="15" spans="1:7" x14ac:dyDescent="0.45">
      <c r="A15" s="1">
        <v>82</v>
      </c>
      <c r="B15" t="s">
        <v>82</v>
      </c>
      <c r="C15">
        <f>COUNTIF(Rangliste!$F$20:$F$588,A15)</f>
        <v>6</v>
      </c>
      <c r="G15" s="1"/>
    </row>
    <row r="16" spans="1:7" x14ac:dyDescent="0.45">
      <c r="A16" s="1">
        <v>101</v>
      </c>
      <c r="B16" t="s">
        <v>54</v>
      </c>
      <c r="C16">
        <f>COUNTIF(Rangliste!$F$20:$F$588,A16)</f>
        <v>39</v>
      </c>
      <c r="G16" s="1"/>
    </row>
    <row r="17" spans="1:7" x14ac:dyDescent="0.45">
      <c r="A17" s="1">
        <v>103</v>
      </c>
      <c r="B17" t="s">
        <v>77</v>
      </c>
      <c r="C17">
        <f>COUNTIF(Rangliste!$F$20:$F$588,A17)</f>
        <v>0</v>
      </c>
      <c r="G17" s="1"/>
    </row>
    <row r="18" spans="1:7" x14ac:dyDescent="0.45">
      <c r="A18" s="1">
        <v>105</v>
      </c>
      <c r="B18" t="s">
        <v>55</v>
      </c>
      <c r="C18">
        <f>COUNTIF(Rangliste!$F$20:$F$588,A18)</f>
        <v>4</v>
      </c>
      <c r="G18" s="1"/>
    </row>
    <row r="19" spans="1:7" x14ac:dyDescent="0.45">
      <c r="A19" s="1">
        <v>106</v>
      </c>
      <c r="B19" t="s">
        <v>56</v>
      </c>
      <c r="C19">
        <f>COUNTIF(Rangliste!$F$20:$F$588,A19)</f>
        <v>8</v>
      </c>
      <c r="G19" s="1"/>
    </row>
    <row r="20" spans="1:7" x14ac:dyDescent="0.45">
      <c r="A20" s="1">
        <v>107</v>
      </c>
      <c r="B20" t="s">
        <v>57</v>
      </c>
      <c r="C20">
        <f>COUNTIF(Rangliste!$F$20:$F$588,A20)</f>
        <v>21</v>
      </c>
      <c r="G20" s="1"/>
    </row>
    <row r="21" spans="1:7" x14ac:dyDescent="0.45">
      <c r="A21" s="1">
        <v>119</v>
      </c>
      <c r="B21" t="s">
        <v>83</v>
      </c>
      <c r="C21">
        <f>COUNTIF(Rangliste!$F$20:$F$588,A21)</f>
        <v>0</v>
      </c>
      <c r="G21" s="1"/>
    </row>
    <row r="22" spans="1:7" x14ac:dyDescent="0.45">
      <c r="A22" s="1">
        <v>124</v>
      </c>
      <c r="B22" t="s">
        <v>58</v>
      </c>
      <c r="C22">
        <f>COUNTIF(Rangliste!$F$20:$F$588,A22)</f>
        <v>3</v>
      </c>
      <c r="G22" s="1"/>
    </row>
    <row r="23" spans="1:7" x14ac:dyDescent="0.45">
      <c r="A23" s="1">
        <v>126</v>
      </c>
      <c r="B23" t="s">
        <v>59</v>
      </c>
      <c r="C23">
        <f>COUNTIF(Rangliste!$F$20:$F$588,A23)</f>
        <v>0</v>
      </c>
      <c r="G23" s="1"/>
    </row>
    <row r="24" spans="1:7" x14ac:dyDescent="0.45">
      <c r="A24" s="1">
        <v>127</v>
      </c>
      <c r="B24" t="s">
        <v>60</v>
      </c>
      <c r="C24">
        <f>COUNTIF(Rangliste!$F$20:$F$588,A24)</f>
        <v>14</v>
      </c>
      <c r="G24" s="1"/>
    </row>
    <row r="25" spans="1:7" x14ac:dyDescent="0.45">
      <c r="A25" s="1">
        <v>129</v>
      </c>
      <c r="B25" t="s">
        <v>61</v>
      </c>
      <c r="C25">
        <f>COUNTIF(Rangliste!$F$20:$F$588,A25)</f>
        <v>14</v>
      </c>
      <c r="G25" s="1"/>
    </row>
    <row r="26" spans="1:7" x14ac:dyDescent="0.45">
      <c r="A26" s="1">
        <v>130</v>
      </c>
      <c r="B26" t="s">
        <v>84</v>
      </c>
      <c r="C26">
        <f>COUNTIF(Rangliste!$F$20:$F$588,A26)</f>
        <v>0</v>
      </c>
      <c r="G26" s="1"/>
    </row>
    <row r="27" spans="1:7" x14ac:dyDescent="0.45">
      <c r="A27" s="1">
        <v>132</v>
      </c>
      <c r="B27" t="s">
        <v>62</v>
      </c>
      <c r="C27">
        <f>COUNTIF(Rangliste!$F$20:$F$588,A27)</f>
        <v>17</v>
      </c>
      <c r="G27" s="1"/>
    </row>
    <row r="28" spans="1:7" x14ac:dyDescent="0.45">
      <c r="A28" s="1">
        <v>133</v>
      </c>
      <c r="B28" t="s">
        <v>63</v>
      </c>
      <c r="C28">
        <f>COUNTIF(Rangliste!$F$20:$F$588,A28)</f>
        <v>9</v>
      </c>
      <c r="G28" s="1"/>
    </row>
    <row r="29" spans="1:7" x14ac:dyDescent="0.45">
      <c r="A29" s="1">
        <v>201</v>
      </c>
      <c r="B29" t="s">
        <v>65</v>
      </c>
      <c r="C29">
        <f>COUNTIF(Rangliste!$F$20:$F$588,A29)</f>
        <v>0</v>
      </c>
      <c r="G29" s="1"/>
    </row>
    <row r="30" spans="1:7" x14ac:dyDescent="0.45">
      <c r="A30" s="1">
        <v>202</v>
      </c>
      <c r="B30" t="s">
        <v>66</v>
      </c>
      <c r="C30">
        <f>COUNTIF(Rangliste!$F$20:$F$588,A30)</f>
        <v>5</v>
      </c>
      <c r="G30" s="1"/>
    </row>
    <row r="31" spans="1:7" x14ac:dyDescent="0.45">
      <c r="A31" s="1">
        <v>203</v>
      </c>
      <c r="B31" t="s">
        <v>67</v>
      </c>
      <c r="C31">
        <f>COUNTIF(Rangliste!$F$20:$F$588,A31)</f>
        <v>19</v>
      </c>
      <c r="G31" s="1"/>
    </row>
    <row r="32" spans="1:7" x14ac:dyDescent="0.45">
      <c r="A32" s="1">
        <v>204</v>
      </c>
      <c r="B32" t="s">
        <v>68</v>
      </c>
      <c r="C32">
        <f>COUNTIF(Rangliste!$F$20:$F$588,A32)</f>
        <v>1</v>
      </c>
      <c r="G32" s="1"/>
    </row>
    <row r="33" spans="1:7" x14ac:dyDescent="0.45">
      <c r="A33" s="1">
        <v>205</v>
      </c>
      <c r="B33" t="s">
        <v>69</v>
      </c>
      <c r="C33">
        <f>COUNTIF(Rangliste!$F$20:$F$588,A33)</f>
        <v>2</v>
      </c>
      <c r="G33" s="1"/>
    </row>
    <row r="34" spans="1:7" x14ac:dyDescent="0.45">
      <c r="A34" s="1">
        <v>206</v>
      </c>
      <c r="B34" t="s">
        <v>70</v>
      </c>
      <c r="C34">
        <f>COUNTIF(Rangliste!$F$20:$F$588,A34)</f>
        <v>8</v>
      </c>
      <c r="G34" s="1"/>
    </row>
    <row r="35" spans="1:7" x14ac:dyDescent="0.45">
      <c r="A35" s="1">
        <v>229</v>
      </c>
      <c r="B35" t="s">
        <v>86</v>
      </c>
      <c r="C35">
        <f>COUNTIF(Rangliste!$F$20:$F$588,A35)</f>
        <v>1</v>
      </c>
      <c r="G35" s="1"/>
    </row>
    <row r="36" spans="1:7" x14ac:dyDescent="0.45">
      <c r="A36" s="1"/>
      <c r="C36">
        <f>COUNTIF(Rangliste!$F$20:$F$588,A36)</f>
        <v>0</v>
      </c>
    </row>
    <row r="37" spans="1:7" x14ac:dyDescent="0.45">
      <c r="A37" s="1">
        <v>250</v>
      </c>
      <c r="B37" t="s">
        <v>96</v>
      </c>
      <c r="C37">
        <f>COUNTIF(Rangliste!$F$20:$F$588,A37)</f>
        <v>0</v>
      </c>
    </row>
    <row r="38" spans="1:7" x14ac:dyDescent="0.45">
      <c r="A38" s="1">
        <v>255</v>
      </c>
      <c r="B38" t="s">
        <v>98</v>
      </c>
      <c r="C38">
        <f>COUNTIF(Rangliste!$F$20:$F$588,A38)</f>
        <v>1</v>
      </c>
    </row>
    <row r="39" spans="1:7" x14ac:dyDescent="0.45">
      <c r="C39">
        <f>COUNTIF(Rangliste!$F$20:$F$588,A39)</f>
        <v>0</v>
      </c>
    </row>
    <row r="40" spans="1:7" x14ac:dyDescent="0.45">
      <c r="C40">
        <f>COUNTIF(Rangliste!$F$20:$F$588,A40)</f>
        <v>0</v>
      </c>
    </row>
    <row r="41" spans="1:7" x14ac:dyDescent="0.45">
      <c r="C41">
        <f>COUNTIF(Rangliste!$F$20:$F$588,A41)</f>
        <v>0</v>
      </c>
    </row>
    <row r="42" spans="1:7" x14ac:dyDescent="0.45">
      <c r="C42">
        <f>COUNTIF(Rangliste!$F$20:$F$588,A42)</f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Rangliste</vt:lpstr>
      <vt:lpstr>Aussteller</vt:lpstr>
      <vt:lpstr>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Ruedi Föhn</dc:creator>
  <cp:lastModifiedBy>Markus Betschart</cp:lastModifiedBy>
  <cp:lastPrinted>2025-09-16T13:22:23Z</cp:lastPrinted>
  <dcterms:created xsi:type="dcterms:W3CDTF">2023-04-03T05:41:41Z</dcterms:created>
  <dcterms:modified xsi:type="dcterms:W3CDTF">2026-09-24T11:58:24Z</dcterms:modified>
</cp:coreProperties>
</file>